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DOH-PRIDEMS-CEPRHCRI-Leadership-Team/Shared Documents/Training and Exercises/2026 MRSE/"/>
    </mc:Choice>
  </mc:AlternateContent>
  <xr:revisionPtr revIDLastSave="5" documentId="8_{174CBC49-A70C-42D3-B38D-953596EC0FE5}" xr6:coauthVersionLast="47" xr6:coauthVersionMax="47" xr10:uidLastSave="{ED1F659E-2588-4546-A06E-E9C0DBAF22D3}"/>
  <bookViews>
    <workbookView xWindow="28680" yWindow="144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Westerly (11)" sheetId="11" r:id="rId3"/>
    <sheet name="Admin" sheetId="2" r:id="rId4"/>
  </sheets>
  <definedNames>
    <definedName name="_xlnm._FilterDatabase" localSheetId="0" hidden="1">'Master - Acute'!$A$1:$W$252</definedName>
    <definedName name="_xlnm._FilterDatabase" localSheetId="2" hidden="1">'Westerly (11)'!$A$1:$B$1</definedName>
    <definedName name="ADLs">Table2[ADLs]</definedName>
    <definedName name="Diet">Table3[Diet]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  <c r="A15" i="11"/>
  <c r="A14" i="11"/>
  <c r="A13" i="11"/>
</calcChain>
</file>

<file path=xl/sharedStrings.xml><?xml version="1.0" encoding="utf-8"?>
<sst xmlns="http://schemas.openxmlformats.org/spreadsheetml/2006/main" count="5481" uniqueCount="1398">
  <si>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</si>
  <si>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</si>
  <si>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</si>
  <si>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</si>
  <si>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</si>
  <si>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</si>
  <si>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</si>
  <si>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</si>
  <si>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</si>
  <si>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</si>
  <si>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</si>
  <si>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</si>
  <si>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</si>
  <si>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</si>
  <si>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</si>
  <si>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</si>
  <si>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</si>
  <si>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</si>
  <si>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</si>
  <si>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</si>
  <si>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</si>
  <si>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</si>
  <si>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</si>
  <si>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</si>
  <si>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</si>
  <si>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</si>
  <si>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</si>
  <si>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</si>
  <si>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</si>
  <si>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</si>
  <si>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</si>
  <si>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</si>
  <si>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</si>
  <si>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</si>
  <si>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</si>
  <si>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</si>
  <si>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</si>
  <si>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</si>
  <si>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</si>
  <si>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</si>
  <si>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</si>
  <si>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</si>
  <si>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</si>
  <si>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</si>
  <si>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</si>
  <si>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</si>
  <si>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</si>
  <si>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</si>
  <si>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</si>
  <si>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</si>
  <si>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</si>
  <si>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</si>
  <si>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</si>
  <si>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</si>
  <si>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</si>
  <si>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</si>
  <si>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</si>
  <si>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</si>
  <si>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</si>
  <si>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</si>
  <si>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</si>
  <si>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</si>
  <si>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</si>
  <si>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</si>
  <si>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</si>
  <si>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</si>
  <si>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</si>
  <si>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</si>
  <si>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</si>
  <si>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</si>
  <si>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</si>
  <si>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</si>
  <si>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</si>
  <si>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</si>
  <si>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</si>
  <si>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</si>
  <si>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</si>
  <si>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</si>
  <si>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</si>
  <si>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</si>
  <si>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</si>
  <si>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</si>
  <si>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</si>
  <si>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</si>
  <si>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</si>
  <si>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</si>
  <si>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</si>
  <si>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</si>
  <si>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</si>
  <si>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</si>
  <si>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</si>
  <si>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</si>
  <si>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</si>
  <si>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</si>
  <si>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</si>
  <si>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</si>
  <si>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</si>
  <si>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</si>
  <si>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</si>
  <si>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</si>
  <si>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</si>
  <si>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</si>
  <si>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</si>
  <si>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</si>
  <si>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</si>
  <si>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</si>
  <si>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</si>
  <si>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</si>
  <si>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</si>
  <si>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</si>
  <si>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</si>
  <si>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</si>
  <si>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</si>
  <si>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</si>
  <si>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</si>
  <si>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</si>
  <si>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</si>
  <si>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</si>
  <si>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</si>
  <si>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</si>
  <si>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</si>
  <si>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</si>
  <si>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</si>
  <si>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</si>
  <si>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</si>
  <si>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</si>
  <si>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</si>
  <si>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</si>
  <si>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</si>
  <si>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</si>
  <si>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</si>
  <si>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</si>
  <si>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</si>
  <si>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</si>
  <si>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</si>
  <si>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</si>
  <si>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</si>
  <si>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</si>
  <si>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</si>
  <si>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</si>
  <si>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</si>
  <si>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</si>
  <si>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</si>
  <si>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</si>
  <si>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</si>
  <si>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</si>
  <si>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</si>
  <si>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</si>
  <si>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</si>
  <si>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</si>
  <si>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</si>
  <si>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</si>
  <si>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</si>
  <si>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</si>
  <si>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</si>
  <si>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</si>
  <si>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</si>
  <si>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</si>
  <si>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</si>
  <si>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</si>
  <si>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</si>
  <si>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</si>
  <si>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</si>
  <si>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</si>
  <si>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</si>
  <si>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</si>
  <si>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</si>
  <si>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</si>
  <si>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</si>
  <si>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</si>
  <si>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</si>
  <si>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</si>
  <si>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</si>
  <si>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</si>
  <si>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</si>
  <si>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</si>
  <si>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</si>
  <si>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</si>
  <si>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</si>
  <si>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</si>
  <si>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</si>
  <si>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</si>
  <si>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</si>
  <si>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</si>
  <si>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</si>
  <si>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</si>
  <si>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</si>
  <si>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</si>
  <si>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</si>
  <si>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</si>
  <si>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</si>
  <si>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</si>
  <si>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</si>
  <si>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</si>
  <si>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</si>
  <si>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</si>
  <si>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</si>
  <si>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</si>
  <si>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</si>
  <si>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</si>
  <si>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</si>
  <si>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</si>
  <si>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</si>
  <si>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</si>
  <si>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</si>
  <si>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</si>
  <si>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</si>
  <si>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</si>
  <si>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</si>
  <si>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</si>
  <si>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</si>
  <si>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</si>
  <si>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</si>
  <si>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</si>
  <si>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</si>
  <si>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</si>
  <si>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</si>
  <si>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</si>
  <si>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</si>
  <si>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</si>
  <si>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</si>
  <si>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</si>
  <si>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</si>
  <si>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</si>
  <si>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</si>
  <si>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</si>
  <si>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</si>
  <si>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</si>
  <si>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</si>
  <si>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</si>
  <si>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</si>
  <si>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</si>
  <si>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</si>
  <si>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</si>
  <si>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</si>
  <si>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</si>
  <si>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</si>
  <si>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</si>
  <si>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</si>
  <si>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</si>
  <si>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</si>
  <si>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</si>
  <si>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</si>
  <si>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</si>
  <si>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</si>
  <si>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</si>
  <si>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</si>
  <si>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</si>
  <si>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</si>
  <si>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</si>
  <si>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</si>
  <si>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</si>
  <si>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</si>
  <si>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</si>
  <si>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</si>
  <si>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</si>
  <si>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</si>
  <si>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</si>
  <si>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</si>
  <si>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</si>
  <si>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</si>
  <si>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</si>
  <si>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</si>
  <si>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</si>
  <si>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</si>
  <si>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</si>
  <si>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</si>
  <si>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</si>
  <si>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</si>
  <si>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</si>
  <si>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</si>
  <si>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</si>
  <si>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</si>
  <si>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</si>
  <si>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</si>
  <si>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</si>
  <si>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</si>
  <si>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</si>
  <si>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</si>
  <si>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</si>
  <si>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</si>
  <si>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</si>
  <si>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</si>
  <si>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</si>
  <si>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</si>
  <si>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</si>
  <si>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</si>
  <si>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</si>
  <si>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</si>
  <si>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</si>
  <si>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</si>
  <si>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</si>
  <si>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</si>
  <si>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</si>
  <si>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</si>
  <si>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</si>
  <si>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</si>
  <si>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</si>
  <si>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</si>
  <si>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</si>
  <si>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</si>
  <si>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</si>
  <si>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</si>
  <si>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</si>
  <si>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</si>
  <si>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</si>
  <si>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</si>
  <si>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</si>
  <si>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</si>
  <si>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</si>
  <si>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</si>
  <si>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</si>
  <si>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</si>
  <si>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</si>
  <si>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</si>
  <si>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</si>
  <si>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</si>
  <si>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</si>
  <si>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</si>
  <si>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</si>
  <si>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</si>
  <si>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</si>
  <si>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</si>
  <si>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</si>
  <si>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</si>
  <si>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</si>
  <si>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</si>
  <si>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</si>
  <si>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</si>
  <si>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</si>
  <si>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</si>
  <si>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</si>
  <si>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</si>
  <si>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</si>
  <si>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</si>
  <si>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</si>
  <si>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</si>
  <si>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</si>
  <si>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</si>
  <si>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</si>
  <si>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</si>
  <si>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</si>
  <si>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</si>
  <si>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</si>
  <si>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</si>
  <si>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</si>
  <si>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</si>
  <si>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</si>
  <si>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</si>
  <si>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</si>
  <si>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</si>
  <si>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</si>
  <si>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</si>
  <si>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</si>
  <si>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</si>
  <si>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</si>
  <si>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</si>
  <si>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</si>
  <si>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</si>
  <si>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</si>
  <si>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</si>
  <si>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</si>
  <si>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</si>
  <si>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</si>
  <si>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</si>
  <si>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</si>
  <si>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</si>
  <si>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</si>
  <si>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</si>
  <si>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</si>
  <si>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</si>
  <si>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</si>
  <si>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</si>
  <si>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</si>
  <si>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</si>
  <si>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</si>
  <si>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</si>
  <si>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</si>
  <si>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</si>
  <si>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</si>
  <si>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</si>
  <si>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</si>
  <si>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</si>
  <si>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</si>
  <si>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</si>
  <si>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</si>
  <si>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</si>
  <si>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</si>
  <si>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</si>
  <si>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</si>
  <si>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</si>
  <si>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</si>
  <si>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</si>
  <si>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</si>
  <si>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</si>
  <si>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</si>
  <si>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</si>
  <si>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</si>
  <si>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</si>
  <si>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</si>
  <si>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</si>
  <si>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</si>
  <si>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</si>
  <si>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</si>
  <si>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</si>
  <si>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</si>
  <si>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</si>
  <si>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</si>
  <si>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</si>
  <si>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</si>
  <si>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</si>
  <si>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</si>
  <si>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</si>
  <si>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</si>
  <si>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</si>
  <si>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</si>
  <si>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</si>
  <si>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</si>
  <si>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</si>
  <si>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</si>
  <si>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</si>
  <si>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</si>
  <si>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</si>
  <si>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</si>
  <si>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</si>
  <si>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</si>
  <si>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</si>
  <si>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</si>
  <si>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</si>
  <si>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</si>
  <si>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</si>
  <si>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</si>
  <si>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</si>
  <si>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</si>
  <si>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</si>
  <si>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</si>
  <si>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</si>
  <si>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</si>
  <si>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</si>
  <si>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</si>
  <si>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</si>
  <si>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</si>
  <si>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</si>
  <si>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</si>
  <si>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</si>
  <si>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</si>
  <si>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</si>
  <si>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</si>
  <si>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</si>
  <si>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</si>
  <si>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</si>
  <si>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</si>
  <si>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</si>
  <si>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</si>
  <si>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</si>
  <si>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</si>
  <si>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</si>
  <si>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</si>
  <si>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</si>
  <si>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</si>
  <si>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</si>
  <si>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</si>
  <si>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</si>
  <si>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</si>
  <si>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</si>
  <si>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</si>
  <si>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</si>
  <si>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</si>
  <si>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</si>
  <si>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</si>
  <si>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</si>
  <si>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</si>
  <si>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</si>
  <si>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</si>
  <si>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</si>
  <si>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</si>
  <si>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</si>
  <si>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</si>
  <si>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</si>
  <si>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</si>
  <si>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</si>
  <si>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</si>
  <si>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</si>
  <si>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</si>
  <si>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</si>
  <si>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</si>
  <si>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</si>
  <si>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</si>
  <si>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</si>
  <si>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</si>
  <si>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</si>
  <si>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</si>
  <si>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</si>
  <si>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</si>
  <si>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</si>
  <si>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</si>
  <si>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</si>
  <si>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</si>
  <si>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</si>
  <si>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</si>
  <si>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</si>
  <si>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</si>
  <si>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</si>
  <si>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</si>
  <si>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</si>
  <si>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</si>
  <si>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</si>
  <si>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</si>
  <si>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</si>
  <si>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</si>
  <si>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</si>
  <si>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</si>
  <si>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</si>
  <si>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</si>
  <si>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</si>
  <si>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</si>
  <si>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</si>
  <si>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</si>
  <si>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</si>
  <si>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</si>
  <si>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</si>
  <si>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</si>
  <si>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</si>
  <si>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</si>
  <si>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</si>
  <si>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</si>
  <si>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</si>
  <si>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</si>
  <si>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</si>
  <si>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</si>
  <si>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</si>
  <si>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</si>
  <si>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</si>
  <si>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</si>
  <si>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</si>
  <si>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</si>
  <si>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</si>
  <si>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</si>
  <si>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</si>
  <si>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</si>
  <si>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</si>
  <si>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</si>
  <si>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</si>
  <si>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</si>
  <si>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</si>
  <si>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</si>
  <si>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</si>
  <si>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</si>
  <si>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</si>
  <si>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</si>
  <si>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</si>
  <si>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</si>
  <si>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</si>
  <si>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</si>
  <si>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</si>
  <si>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</si>
  <si>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</si>
  <si>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</si>
  <si>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</si>
  <si>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</si>
  <si>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</si>
  <si>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</si>
  <si>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</si>
  <si>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</si>
  <si>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</si>
  <si>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</si>
  <si>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</si>
  <si>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</si>
  <si>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</si>
  <si>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</si>
  <si>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</si>
  <si>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</si>
  <si>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</si>
  <si>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</si>
  <si>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</si>
  <si>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</si>
  <si>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</si>
  <si>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</si>
  <si>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</si>
  <si>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</si>
  <si>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</si>
  <si>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</si>
  <si>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</si>
  <si>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</si>
  <si>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</si>
  <si>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</si>
  <si>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</si>
  <si>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</si>
  <si>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</si>
  <si>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</si>
  <si>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</si>
  <si>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</si>
  <si>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</si>
  <si>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</si>
  <si>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</si>
  <si>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</si>
  <si>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</si>
  <si>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</si>
  <si>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</si>
  <si>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</si>
  <si>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</si>
  <si>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</si>
  <si>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</si>
  <si>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</si>
  <si>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</si>
  <si>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</si>
  <si>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</si>
  <si>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</si>
  <si>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</si>
  <si>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</si>
  <si>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</si>
  <si>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</si>
  <si>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</si>
  <si>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</si>
  <si>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</si>
  <si>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</si>
  <si>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</si>
  <si>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</si>
  <si>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</si>
  <si>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</si>
  <si>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</si>
  <si>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</si>
  <si>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</si>
  <si>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</si>
  <si>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</si>
  <si>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</si>
  <si>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</si>
  <si>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</si>
  <si>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</si>
  <si>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</si>
  <si>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</si>
  <si>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</si>
  <si>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</si>
  <si>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</si>
  <si>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</si>
  <si>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</si>
  <si>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</si>
  <si>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</si>
  <si>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</si>
  <si>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</si>
  <si>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</si>
  <si>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</si>
  <si>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</si>
  <si>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</si>
  <si>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</si>
  <si>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</si>
  <si>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</si>
  <si>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</si>
  <si>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</si>
  <si>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</si>
  <si>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</si>
  <si>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</si>
  <si>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</si>
  <si>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</si>
  <si>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</si>
  <si>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</si>
  <si>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</si>
  <si>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</si>
  <si>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</si>
  <si>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</si>
  <si>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</si>
  <si>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</si>
  <si>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</si>
  <si>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</si>
  <si>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</si>
  <si>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</si>
  <si>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</si>
  <si>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</si>
  <si>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</si>
  <si>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</si>
  <si>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</si>
  <si>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</si>
  <si>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</si>
  <si>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</si>
  <si>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</si>
  <si>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</si>
  <si>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</si>
  <si>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</si>
  <si>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</si>
  <si>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</si>
  <si>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</si>
  <si>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</si>
  <si>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</si>
  <si>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</si>
  <si>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</si>
  <si>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</si>
  <si>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</si>
  <si>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</si>
  <si>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</si>
  <si>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</si>
  <si>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</si>
  <si>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</si>
  <si>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</si>
  <si>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</si>
  <si>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</si>
  <si>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</si>
  <si>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</si>
  <si>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</si>
  <si>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</si>
  <si>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</si>
  <si>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</si>
  <si>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</si>
  <si>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</si>
  <si>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</si>
  <si>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</si>
  <si>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</si>
  <si>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</si>
  <si>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</si>
  <si>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</si>
  <si>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</si>
  <si>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</si>
  <si>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</si>
  <si>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</si>
  <si>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</si>
  <si>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</si>
  <si>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</si>
  <si>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</si>
  <si>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</si>
  <si>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</si>
  <si>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</si>
  <si>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</si>
  <si>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</si>
  <si>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</si>
  <si>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</si>
  <si>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</si>
  <si>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</si>
  <si>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</si>
  <si>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</si>
  <si>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</si>
  <si>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</si>
  <si>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</si>
  <si>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</si>
  <si>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</si>
  <si>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</si>
  <si>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</si>
  <si>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</si>
  <si>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</si>
  <si>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</si>
  <si>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</si>
  <si>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</si>
  <si>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</si>
  <si>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</si>
  <si>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</si>
  <si>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</si>
  <si>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</si>
  <si>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</si>
  <si>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</si>
  <si>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</si>
  <si>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</si>
  <si>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</si>
  <si>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</si>
  <si>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</si>
  <si>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</si>
  <si>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</si>
  <si>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</si>
  <si>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</si>
  <si>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</si>
  <si>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</si>
  <si>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</si>
  <si>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</si>
  <si>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</si>
  <si>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</si>
  <si>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</si>
  <si>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</si>
  <si>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</si>
  <si>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</si>
  <si>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</si>
  <si>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</si>
  <si>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</si>
  <si>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</si>
  <si>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</si>
  <si>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</si>
  <si>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</si>
  <si>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</si>
  <si>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</si>
  <si>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</si>
  <si>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</si>
  <si>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</si>
  <si>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</si>
  <si>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</si>
  <si>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</si>
  <si>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</si>
  <si>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</si>
  <si>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</si>
  <si>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</si>
  <si>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</si>
  <si>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</si>
  <si>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</si>
  <si>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</si>
  <si>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</si>
  <si>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</si>
  <si>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</si>
  <si>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</si>
  <si>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</si>
  <si>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</si>
  <si>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</si>
  <si>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</si>
  <si>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</si>
  <si>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</si>
  <si>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</si>
  <si>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</si>
  <si>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</si>
  <si>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</si>
  <si>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</si>
  <si>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</si>
  <si>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</si>
  <si>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</si>
  <si>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</si>
  <si>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</si>
  <si>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</si>
  <si>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</si>
  <si>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</si>
  <si>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</si>
  <si>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</si>
  <si>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</si>
  <si>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</si>
  <si>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</si>
  <si>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</si>
  <si>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</si>
  <si>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</si>
  <si>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</si>
  <si>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</si>
  <si>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</si>
  <si>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</si>
  <si>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</si>
  <si>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</si>
  <si>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</si>
  <si>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</si>
  <si>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</si>
  <si>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</si>
  <si>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</si>
  <si>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</si>
  <si>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</si>
  <si>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</si>
  <si>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</si>
  <si>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</si>
  <si>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</si>
  <si>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</si>
  <si>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</si>
  <si>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</si>
  <si>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</si>
  <si>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</si>
  <si>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</si>
  <si>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</si>
  <si>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</si>
  <si>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</si>
  <si>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</si>
  <si>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</si>
  <si>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</si>
  <si>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</si>
  <si>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</si>
  <si>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</si>
  <si>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</si>
  <si>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</si>
  <si>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</si>
  <si>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</si>
  <si>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</si>
  <si>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</si>
  <si>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</si>
  <si>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</si>
  <si>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</si>
  <si>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</si>
  <si>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</si>
  <si>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</si>
  <si>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</si>
  <si>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</si>
  <si>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</si>
  <si>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</si>
  <si>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</si>
  <si>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</si>
  <si>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</si>
  <si>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</si>
  <si>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</si>
  <si>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</si>
  <si>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</si>
  <si>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</si>
  <si>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</si>
  <si>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</si>
  <si>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</si>
  <si>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</si>
  <si>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</si>
  <si>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</si>
  <si>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</si>
  <si>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</si>
  <si>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</si>
  <si>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</si>
  <si>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</si>
  <si>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</si>
  <si>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</si>
  <si>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</si>
  <si>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</si>
  <si>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</si>
  <si>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</si>
  <si>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</si>
  <si>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</si>
  <si>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</si>
  <si>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</si>
  <si>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</si>
  <si>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</si>
  <si>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</si>
  <si>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</si>
  <si>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</si>
  <si>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</si>
  <si>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</si>
  <si>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</si>
  <si>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</si>
  <si>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</si>
  <si>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</si>
  <si>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</si>
  <si>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</si>
  <si>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</si>
  <si>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</si>
  <si>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</si>
  <si>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</si>
  <si>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</si>
  <si>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</si>
  <si>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</si>
  <si>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</si>
  <si>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</si>
  <si>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</si>
  <si>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</si>
  <si>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</si>
  <si>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</si>
  <si>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</si>
  <si>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</si>
  <si>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</si>
  <si>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</si>
  <si>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</si>
  <si>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</si>
  <si>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</si>
  <si>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</si>
  <si>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</si>
  <si>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</si>
  <si>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</si>
  <si>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</si>
  <si>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</si>
  <si>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</si>
  <si>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</si>
  <si>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</si>
  <si>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</si>
  <si>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</si>
  <si>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</si>
  <si>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</si>
  <si>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</si>
  <si>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</si>
  <si>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</si>
  <si>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</si>
  <si>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</si>
  <si>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</si>
  <si>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</si>
  <si>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</si>
  <si>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</si>
  <si>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</si>
  <si>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</si>
  <si>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</si>
  <si>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</si>
  <si>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</si>
  <si>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</si>
  <si>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</si>
  <si>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</si>
  <si>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</si>
  <si>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</si>
  <si>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</si>
  <si>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</si>
  <si>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</si>
  <si>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</si>
  <si>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</si>
  <si>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</si>
  <si>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</si>
  <si>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</si>
  <si>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</si>
  <si>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</si>
  <si>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</si>
  <si>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</si>
  <si>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</si>
  <si>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</si>
  <si>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</si>
  <si>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</si>
  <si>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</si>
  <si>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</si>
  <si>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</si>
  <si>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</si>
  <si>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</si>
  <si>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</si>
  <si>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</si>
  <si>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</si>
  <si>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</si>
  <si>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</si>
  <si>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</si>
  <si>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</si>
  <si>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</si>
  <si>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</si>
  <si>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</si>
  <si>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</si>
  <si>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</si>
  <si>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</si>
  <si>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</si>
  <si>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</si>
  <si>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</si>
  <si>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</si>
  <si>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</si>
  <si>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</si>
  <si>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</si>
  <si>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</si>
  <si>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</si>
  <si>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</si>
  <si>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</si>
  <si>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</si>
  <si>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</si>
  <si>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</si>
  <si>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</si>
  <si>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</si>
  <si>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</si>
  <si>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</si>
  <si>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</si>
  <si>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</si>
  <si>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</si>
  <si>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</si>
  <si>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</si>
  <si>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</si>
  <si>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</si>
  <si>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</si>
  <si>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</si>
  <si>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</si>
  <si>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</si>
  <si>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</si>
  <si>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</si>
  <si>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</si>
  <si>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</si>
  <si>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</si>
  <si>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</si>
  <si>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</si>
  <si>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</si>
  <si>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</si>
  <si>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</si>
  <si>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</si>
  <si>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</si>
  <si>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</si>
  <si>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</si>
  <si>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</si>
  <si>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</si>
  <si>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</si>
  <si>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</si>
  <si>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</si>
  <si>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</si>
  <si>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</si>
  <si>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</si>
  <si>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</si>
  <si>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</si>
  <si>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</si>
  <si>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</si>
  <si>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</si>
  <si>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</si>
  <si>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</si>
  <si>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</si>
  <si>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</si>
  <si>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</si>
  <si>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</si>
  <si>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</si>
  <si>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</si>
  <si>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</si>
  <si>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</si>
  <si>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</si>
  <si>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</si>
  <si>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</si>
  <si>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</si>
  <si>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</si>
  <si>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</si>
  <si>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</si>
  <si>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</si>
  <si>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</si>
  <si>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</si>
  <si>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</si>
  <si>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</si>
  <si>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</si>
  <si>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</si>
  <si>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</si>
  <si>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</si>
  <si>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</si>
  <si>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</si>
  <si>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</si>
  <si>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</si>
  <si>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</si>
  <si>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</si>
  <si>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</si>
  <si>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</si>
  <si>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</si>
  <si>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</si>
  <si>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</si>
  <si>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</si>
  <si>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</si>
  <si>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</si>
  <si>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</si>
  <si>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</si>
  <si>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</si>
  <si>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</si>
  <si>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</si>
  <si>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</si>
  <si>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</si>
  <si>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</si>
  <si>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</si>
  <si>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</si>
  <si>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</si>
  <si>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</si>
  <si>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</si>
  <si>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</si>
  <si>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</si>
  <si>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</si>
  <si>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</si>
  <si>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</si>
  <si>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</si>
  <si>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</si>
  <si>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</si>
  <si>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</si>
  <si>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</si>
  <si>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</si>
  <si>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</si>
  <si>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</si>
  <si>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</si>
  <si>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</si>
  <si>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</si>
  <si>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</si>
  <si>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</si>
  <si>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</si>
  <si>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</si>
  <si>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</si>
  <si>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</si>
  <si>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</si>
  <si>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</si>
  <si>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</si>
  <si>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</si>
  <si>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</si>
  <si>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</si>
  <si>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</si>
  <si>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</si>
  <si>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</si>
  <si>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</si>
  <si>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</si>
  <si>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</si>
  <si>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</si>
  <si>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</si>
  <si>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</si>
  <si>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</si>
  <si>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</si>
  <si>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</si>
  <si>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</si>
  <si>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</si>
  <si>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</si>
  <si>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</si>
  <si>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</si>
  <si>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</si>
  <si>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</si>
  <si>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</si>
  <si>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</si>
  <si>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</si>
  <si>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</si>
  <si>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</si>
  <si>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</si>
  <si>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</si>
  <si>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</si>
  <si>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</si>
  <si>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</si>
  <si>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</si>
  <si>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</si>
  <si>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</si>
  <si>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</si>
  <si>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</si>
  <si>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</si>
  <si>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</si>
  <si>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</si>
  <si>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</si>
  <si>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</si>
  <si>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</si>
  <si>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</si>
  <si>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</si>
  <si>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</si>
  <si>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</si>
  <si>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</si>
  <si>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</si>
  <si>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</si>
  <si>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</si>
  <si>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</si>
  <si>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</si>
  <si>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</si>
  <si>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</si>
  <si>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</si>
  <si>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</si>
  <si>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</si>
  <si>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</si>
  <si>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</si>
  <si>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</si>
  <si>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</si>
  <si>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</si>
  <si>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</si>
  <si>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</si>
  <si>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</si>
  <si>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</si>
  <si>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</si>
  <si>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</si>
  <si>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</si>
  <si>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</si>
  <si>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</si>
  <si>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</si>
  <si>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</si>
  <si>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</si>
  <si>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</si>
  <si>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</si>
  <si>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</si>
  <si>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</si>
  <si>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</si>
  <si>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</si>
  <si>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</si>
  <si>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</si>
  <si>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</si>
  <si>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</si>
  <si>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</si>
  <si>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</si>
  <si>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</si>
  <si>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</si>
  <si>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</si>
  <si>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</si>
  <si>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</si>
  <si>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</si>
  <si>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</si>
  <si>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</si>
  <si>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</si>
  <si>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</si>
  <si>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</si>
  <si>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</si>
  <si>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</si>
  <si>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</si>
  <si>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</si>
  <si>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</si>
  <si>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</si>
  <si>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</si>
  <si>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</si>
  <si>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</si>
  <si>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</si>
  <si>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</si>
  <si>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</si>
  <si>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</si>
  <si>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</si>
  <si>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</si>
  <si>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</si>
  <si>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</si>
  <si>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</si>
  <si>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</si>
  <si>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</si>
  <si>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</si>
  <si>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</si>
  <si>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</si>
  <si>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</si>
  <si>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</si>
  <si>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</si>
  <si>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</si>
  <si>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</si>
  <si>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</si>
  <si>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</si>
  <si>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</si>
  <si>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</si>
  <si>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</si>
  <si>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</si>
  <si>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</si>
  <si>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</si>
  <si>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</si>
  <si>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</si>
  <si>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</si>
  <si>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</si>
  <si>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</si>
  <si>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</si>
  <si>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</si>
  <si>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</si>
  <si>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</si>
  <si>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</si>
  <si>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</si>
  <si>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</si>
  <si>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</si>
  <si>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</si>
  <si>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</si>
  <si>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</si>
  <si>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</si>
  <si>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</si>
  <si>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</si>
  <si>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</si>
  <si>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</si>
  <si>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</si>
  <si>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</si>
  <si>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</si>
  <si>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</si>
  <si>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</si>
  <si>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</si>
  <si>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</si>
  <si>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</si>
  <si>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</si>
  <si>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</si>
  <si>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</si>
  <si>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</si>
  <si>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</si>
  <si>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</si>
  <si>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</si>
  <si>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</si>
  <si>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</si>
  <si>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</si>
  <si>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</si>
  <si>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</si>
  <si>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</si>
  <si>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</si>
  <si>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</si>
  <si>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</si>
  <si>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</si>
  <si>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</si>
  <si>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</si>
  <si>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</si>
  <si>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</si>
  <si>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</si>
  <si>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</si>
  <si>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</si>
  <si>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</si>
  <si>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</si>
  <si>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</si>
  <si>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</si>
  <si>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</si>
  <si>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</si>
  <si>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</si>
  <si>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</si>
  <si>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</si>
  <si>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</si>
  <si>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</si>
  <si>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</si>
  <si>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</si>
  <si>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</si>
  <si>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</si>
  <si>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</si>
  <si>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</si>
  <si>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</si>
  <si>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</si>
  <si>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</si>
  <si>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</si>
  <si>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</si>
  <si>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</si>
  <si>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</si>
  <si>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</si>
  <si>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</si>
  <si>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</si>
  <si>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</si>
  <si>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</si>
  <si>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</si>
  <si>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</si>
  <si>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</si>
  <si>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</si>
  <si>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</si>
  <si>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</si>
  <si>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</si>
  <si>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</si>
  <si>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</si>
  <si>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</si>
  <si>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</si>
  <si>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</si>
  <si>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</si>
  <si>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</si>
  <si>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Boakye, Ekow</t>
  </si>
  <si>
    <t>Green - Minor</t>
  </si>
  <si>
    <t>Primary Impression</t>
  </si>
  <si>
    <t>injury of leg</t>
  </si>
  <si>
    <t>pain unspecified</t>
  </si>
  <si>
    <t>injury to leg</t>
  </si>
  <si>
    <t>Lincoln Rescue</t>
  </si>
  <si>
    <t>Harmony Fire Department</t>
  </si>
  <si>
    <t>Oakland Mapleville Fire Department</t>
  </si>
  <si>
    <t>Coastline Emergency Medical Service</t>
  </si>
  <si>
    <t>Alert Ambulance</t>
  </si>
  <si>
    <t>Putnam, CT Fire Department</t>
  </si>
  <si>
    <t>Harmony R-1</t>
  </si>
  <si>
    <t>Putnam R-1</t>
  </si>
  <si>
    <t>Self-Presenter</t>
  </si>
  <si>
    <t>Self-Presenter (assisted by another)</t>
  </si>
  <si>
    <t>Alert 1</t>
  </si>
  <si>
    <t>Coastline 1</t>
  </si>
  <si>
    <t>Oakland/Mapleville R-1</t>
  </si>
  <si>
    <t>Lincoln R-2 (A)</t>
  </si>
  <si>
    <t>injury to head</t>
  </si>
  <si>
    <t>lacerations to arm, torso</t>
  </si>
  <si>
    <t>unknown injury</t>
  </si>
  <si>
    <t>injury to upper body/extremities</t>
  </si>
  <si>
    <t>altered mental status</t>
  </si>
  <si>
    <t>alcohol detox</t>
  </si>
  <si>
    <t>global body pain (no visible injuries)</t>
  </si>
  <si>
    <t>unsure if injured, "wants to get checked out"</t>
  </si>
  <si>
    <t xml:space="preserve">hand crushed in crowd </t>
  </si>
  <si>
    <t>head strike, bleeding from left ear; abbrasions to head (left side); alert &amp; oriented</t>
  </si>
  <si>
    <t>laceration to head, significant bleeding</t>
  </si>
  <si>
    <t>Yellow - Moderate</t>
  </si>
  <si>
    <t>right tib/fib fracture</t>
  </si>
  <si>
    <t>fall (less than 20 feet)</t>
  </si>
  <si>
    <t>fall (less than 20 feet), unable to walk/apply pressure on left leg</t>
  </si>
  <si>
    <t xml:space="preserve">slip and fall during evacuation </t>
  </si>
  <si>
    <t>ankle sprain</t>
  </si>
  <si>
    <t>crush injury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</si>
</sst>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51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0" dataDxfId="49" tableBorderDxfId="48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47"/>
    <tableColumn id="2" xr3:uid="{94C16B1A-4256-475B-B71D-0B8DCE9D43EB}" name="If &quot;admit&quot;, enter location:" dataDxfId="46"/>
    <tableColumn id="3" xr3:uid="{188B405E-58CC-4F94-8AA9-DB2C619F584A}" name="PGH Patient Number" dataDxfId="45"/>
    <tableColumn id="4" xr3:uid="{0A7EC3D2-6AFD-434C-8A5F-118627AC193B}" name="PGH Medical Record Number" dataDxfId="44"/>
    <tableColumn id="5" xr3:uid="{6652C50D-758A-4404-B607-51475FBF4951}" name="PGH Admission Date" dataDxfId="43"/>
    <tableColumn id="6" xr3:uid="{1E3AA874-87A6-4938-BB17-518E0A515091}" name="Patient Name (Last, First)" dataDxfId="42"/>
    <tableColumn id="7" xr3:uid="{654239B3-8EDF-44D9-A027-599F90564714}" name="Gender" dataDxfId="41"/>
    <tableColumn id="8" xr3:uid="{EFB507A0-94B1-4EEF-ACFB-CC83B1FE46A7}" name="Date of Birth" dataDxfId="40"/>
    <tableColumn id="9" xr3:uid="{660371F5-6909-47F8-8097-85AD55CCE314}" name="Age" dataDxfId="39"/>
    <tableColumn id="10" xr3:uid="{58D27CDB-5091-4CB6-BAC6-06A1EA10362F}" name="Address" dataDxfId="38"/>
    <tableColumn id="11" xr3:uid="{B3A97069-51EB-4E65-94ED-A885D7C5F504}" name="Mobile Phone #" dataDxfId="37"/>
    <tableColumn id="12" xr3:uid="{31F30FF1-4FEB-40A3-B2A5-5201706905A4}" name="Diagnosis" dataDxfId="36"/>
    <tableColumn id="17" xr3:uid="{56EFAF39-1B4D-40FA-A159-4DE4D46F40EF}" name="Unit" dataDxfId="35"/>
    <tableColumn id="13" xr3:uid="{2EFC1089-F6E4-4388-8BDF-15C5C9ED098C}" name="Surgery/Procedure (if applicable)" dataDxfId="34"/>
    <tableColumn id="14" xr3:uid="{C039881D-22D3-444A-BF76-F02D28E80791}" name="Date of Surgery (if applicable)" dataDxfId="33"/>
    <tableColumn id="29" xr3:uid="{5335A1DB-8E15-465E-88BB-82EDC794703D}" name="Allergies" dataDxfId="32"/>
    <tableColumn id="19" xr3:uid="{986720AA-1BA3-4098-AA60-CA6CFA3B81A5}" name="PT/OT/ST Notes" dataDxfId="31"/>
    <tableColumn id="20" xr3:uid="{C7D6133E-B015-43CD-84FB-BC21B83E3683}" name="Diet" dataDxfId="30"/>
    <tableColumn id="22" xr3:uid="{FF983DFC-03FA-4798-878C-A7C164DFF657}" name="ADLs" dataDxfId="29"/>
    <tableColumn id="15" xr3:uid="{2AD0F79D-003D-4F8C-91A7-B535D40FF843}" name="Cognition" dataDxfId="28"/>
    <tableColumn id="16" xr3:uid="{1DBC0909-C868-4BF1-A661-2741F1FCFF1A}" name="Communication" dataDxfId="27"/>
    <tableColumn id="25" xr3:uid="{0755146F-51D4-453A-BE07-C726799A495A}" name="GU/GI Status" dataDxfId="26"/>
    <tableColumn id="26" xr3:uid="{5E898468-E8FE-4A50-811F-9640F60EA23A}" name="Hearing/Visual" dataDxfId="25"/>
    <tableColumn id="18" xr3:uid="{91C9EA33-5A88-42A9-AD4D-8C2BAD3C2BF1}" name="Active Infection" dataDxfId="24"/>
    <tableColumn id="28" xr3:uid="{91617B5A-2540-4D06-8F65-53626F18FC9A}" name="End of Life" dataDxfId="23"/>
    <tableColumn id="30" xr3:uid="{C1DEB953-1BB5-4B01-A133-287474F24C9C}" name="Vital Sign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1" headerRowBorderDxfId="20" tableBorderDxfId="19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18" headerRowBorderDxfId="17" tableBorderDxfId="16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15" headerRowBorderDxfId="14" tableBorderDxfId="13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3" bestFit="1" customWidth="1"/>
    <col min="3" max="3" width="27.81640625" style="3" bestFit="1" customWidth="1"/>
    <col min="4" max="4" width="37.1796875" style="3" customWidth="1"/>
    <col min="5" max="5" width="22.81640625" style="3" customWidth="1"/>
    <col min="6" max="6" width="34.54296875" style="3" customWidth="1"/>
    <col min="7" max="7" width="13.7265625" style="3" customWidth="1"/>
    <col min="8" max="8" width="16" style="3" customWidth="1"/>
    <col min="9" max="9" width="7.453125" style="3" customWidth="1"/>
    <col min="10" max="10" width="66" style="3" hidden="1" customWidth="1"/>
    <col min="11" max="11" width="18.1796875" style="3" hidden="1" customWidth="1"/>
    <col min="12" max="12" width="92.54296875" style="3" customWidth="1"/>
    <col min="13" max="13" width="35.81640625" style="3" customWidth="1"/>
    <col min="14" max="14" width="57.81640625" style="3" customWidth="1"/>
    <col min="15" max="15" width="19.54296875" style="3" customWidth="1"/>
    <col min="16" max="16" width="23.26953125" style="3" customWidth="1"/>
    <col min="17" max="17" width="30.54296875" style="11" customWidth="1"/>
    <col min="18" max="18" width="25.1796875" style="25" customWidth="1"/>
    <col min="19" max="19" width="23" style="3" customWidth="1"/>
    <col min="20" max="20" width="40.54296875" style="3" customWidth="1"/>
    <col min="21" max="21" width="16.54296875" style="3" customWidth="1"/>
    <col min="22" max="22" width="44.453125" style="3" customWidth="1"/>
    <col min="23" max="23" width="51.1796875" style="3" customWidth="1"/>
    <col min="24" max="24" width="22.7265625" style="3" customWidth="1"/>
    <col min="25" max="25" width="16.81640625" style="3" bestFit="1" customWidth="1"/>
    <col min="26" max="26" width="55.7265625" style="28" customWidth="1"/>
    <col min="27" max="27" width="21.54296875" style="25" customWidth="1"/>
  </cols>
  <sheetData>
    <row r="1" spans="1:26" s="8" customFormat="1" ht="18.5" x14ac:dyDescent="0.45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5" x14ac:dyDescent="0.45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5" x14ac:dyDescent="0.45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5" x14ac:dyDescent="0.45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5" x14ac:dyDescent="0.45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5" x14ac:dyDescent="0.45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5" x14ac:dyDescent="0.45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5" x14ac:dyDescent="0.45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5" x14ac:dyDescent="0.45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5" x14ac:dyDescent="0.45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5" x14ac:dyDescent="0.45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5" x14ac:dyDescent="0.45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5" x14ac:dyDescent="0.45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5" x14ac:dyDescent="0.45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5" x14ac:dyDescent="0.45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5" x14ac:dyDescent="0.45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5" x14ac:dyDescent="0.45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5" x14ac:dyDescent="0.45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5" x14ac:dyDescent="0.45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5" x14ac:dyDescent="0.45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5" x14ac:dyDescent="0.45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5" x14ac:dyDescent="0.45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5" x14ac:dyDescent="0.45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5" x14ac:dyDescent="0.45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5" x14ac:dyDescent="0.45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5" x14ac:dyDescent="0.45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5" x14ac:dyDescent="0.45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5" x14ac:dyDescent="0.45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5" x14ac:dyDescent="0.45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5" x14ac:dyDescent="0.45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5" x14ac:dyDescent="0.45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5" x14ac:dyDescent="0.45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5" x14ac:dyDescent="0.45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5" x14ac:dyDescent="0.45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5" x14ac:dyDescent="0.45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5" x14ac:dyDescent="0.45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5" x14ac:dyDescent="0.45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5" x14ac:dyDescent="0.45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5" x14ac:dyDescent="0.45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5" x14ac:dyDescent="0.45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5" x14ac:dyDescent="0.45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5" x14ac:dyDescent="0.45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5" x14ac:dyDescent="0.45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5" x14ac:dyDescent="0.45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5" x14ac:dyDescent="0.45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5" x14ac:dyDescent="0.45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5" x14ac:dyDescent="0.45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5" x14ac:dyDescent="0.45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5" x14ac:dyDescent="0.45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5" x14ac:dyDescent="0.45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5" x14ac:dyDescent="0.45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5" x14ac:dyDescent="0.45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5" x14ac:dyDescent="0.45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5" x14ac:dyDescent="0.45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5" x14ac:dyDescent="0.45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5" x14ac:dyDescent="0.45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5" x14ac:dyDescent="0.45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5" x14ac:dyDescent="0.45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5" x14ac:dyDescent="0.45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5" x14ac:dyDescent="0.45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5" x14ac:dyDescent="0.45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5" x14ac:dyDescent="0.45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5" x14ac:dyDescent="0.45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5" x14ac:dyDescent="0.45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5" x14ac:dyDescent="0.45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5" x14ac:dyDescent="0.45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5" x14ac:dyDescent="0.45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5" x14ac:dyDescent="0.45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5" x14ac:dyDescent="0.45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5" x14ac:dyDescent="0.45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5" x14ac:dyDescent="0.45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5" x14ac:dyDescent="0.45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5" x14ac:dyDescent="0.45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5" x14ac:dyDescent="0.45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5" x14ac:dyDescent="0.45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5" x14ac:dyDescent="0.45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5" x14ac:dyDescent="0.45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5" x14ac:dyDescent="0.45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5" x14ac:dyDescent="0.45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5" x14ac:dyDescent="0.45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5" x14ac:dyDescent="0.45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5" x14ac:dyDescent="0.45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5" x14ac:dyDescent="0.45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5" x14ac:dyDescent="0.45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5" x14ac:dyDescent="0.45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5" x14ac:dyDescent="0.45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5" x14ac:dyDescent="0.45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5" x14ac:dyDescent="0.45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5" x14ac:dyDescent="0.45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5" x14ac:dyDescent="0.45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5" x14ac:dyDescent="0.45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5" x14ac:dyDescent="0.45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5" x14ac:dyDescent="0.45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5" x14ac:dyDescent="0.45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5" x14ac:dyDescent="0.45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5" x14ac:dyDescent="0.45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5" x14ac:dyDescent="0.45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5" x14ac:dyDescent="0.45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5" x14ac:dyDescent="0.45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5" x14ac:dyDescent="0.45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5" x14ac:dyDescent="0.45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5" x14ac:dyDescent="0.45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5" x14ac:dyDescent="0.45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5" x14ac:dyDescent="0.45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5" x14ac:dyDescent="0.45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5" x14ac:dyDescent="0.45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5" x14ac:dyDescent="0.45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5" x14ac:dyDescent="0.45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5" x14ac:dyDescent="0.45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5" x14ac:dyDescent="0.45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5" x14ac:dyDescent="0.45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5" x14ac:dyDescent="0.45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5" x14ac:dyDescent="0.45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5" x14ac:dyDescent="0.45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5" x14ac:dyDescent="0.45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5" x14ac:dyDescent="0.45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5" x14ac:dyDescent="0.45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5" x14ac:dyDescent="0.45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5" x14ac:dyDescent="0.45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5" x14ac:dyDescent="0.45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5" x14ac:dyDescent="0.45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5" x14ac:dyDescent="0.45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5" x14ac:dyDescent="0.45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5" x14ac:dyDescent="0.45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5" x14ac:dyDescent="0.45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5" x14ac:dyDescent="0.45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5" x14ac:dyDescent="0.45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5" x14ac:dyDescent="0.45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5" x14ac:dyDescent="0.45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5" x14ac:dyDescent="0.45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5" x14ac:dyDescent="0.45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5" x14ac:dyDescent="0.45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5" x14ac:dyDescent="0.45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5" x14ac:dyDescent="0.45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5" x14ac:dyDescent="0.45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5" x14ac:dyDescent="0.45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5" x14ac:dyDescent="0.45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5" x14ac:dyDescent="0.45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5" x14ac:dyDescent="0.45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5" x14ac:dyDescent="0.45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5" x14ac:dyDescent="0.45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5" x14ac:dyDescent="0.45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5" x14ac:dyDescent="0.45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5" x14ac:dyDescent="0.45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5" x14ac:dyDescent="0.45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5" x14ac:dyDescent="0.45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5" x14ac:dyDescent="0.45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5" x14ac:dyDescent="0.45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5" x14ac:dyDescent="0.45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5" x14ac:dyDescent="0.45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5" x14ac:dyDescent="0.45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5" x14ac:dyDescent="0.45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5" x14ac:dyDescent="0.45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5" x14ac:dyDescent="0.45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5" x14ac:dyDescent="0.45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5" x14ac:dyDescent="0.45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5" x14ac:dyDescent="0.45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5" x14ac:dyDescent="0.45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5" x14ac:dyDescent="0.45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5" x14ac:dyDescent="0.45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5" x14ac:dyDescent="0.45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5" x14ac:dyDescent="0.45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5" x14ac:dyDescent="0.45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5" x14ac:dyDescent="0.45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5" x14ac:dyDescent="0.45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5" x14ac:dyDescent="0.45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5" x14ac:dyDescent="0.45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5" x14ac:dyDescent="0.45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5" x14ac:dyDescent="0.45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18.5" x14ac:dyDescent="0.45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5" x14ac:dyDescent="0.45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5" x14ac:dyDescent="0.45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5" x14ac:dyDescent="0.45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5" x14ac:dyDescent="0.45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5" x14ac:dyDescent="0.45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5" x14ac:dyDescent="0.45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5" x14ac:dyDescent="0.45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5" x14ac:dyDescent="0.45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5" x14ac:dyDescent="0.45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5" x14ac:dyDescent="0.45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5" x14ac:dyDescent="0.45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5" x14ac:dyDescent="0.45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5" x14ac:dyDescent="0.45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5" x14ac:dyDescent="0.45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5" x14ac:dyDescent="0.45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5" x14ac:dyDescent="0.45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5" x14ac:dyDescent="0.45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5" x14ac:dyDescent="0.45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5" x14ac:dyDescent="0.45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5" x14ac:dyDescent="0.45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5" x14ac:dyDescent="0.45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5" x14ac:dyDescent="0.45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5" x14ac:dyDescent="0.45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5" x14ac:dyDescent="0.45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5" x14ac:dyDescent="0.45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5" x14ac:dyDescent="0.45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5" x14ac:dyDescent="0.45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5" x14ac:dyDescent="0.45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5" x14ac:dyDescent="0.45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5" x14ac:dyDescent="0.45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5" x14ac:dyDescent="0.45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5" x14ac:dyDescent="0.45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5" x14ac:dyDescent="0.45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5" x14ac:dyDescent="0.45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5" x14ac:dyDescent="0.45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5" x14ac:dyDescent="0.45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5" x14ac:dyDescent="0.45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5" x14ac:dyDescent="0.45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5" x14ac:dyDescent="0.45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5" x14ac:dyDescent="0.45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5" x14ac:dyDescent="0.45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5" x14ac:dyDescent="0.45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5" x14ac:dyDescent="0.45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5" x14ac:dyDescent="0.45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5" x14ac:dyDescent="0.45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5" x14ac:dyDescent="0.45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5" x14ac:dyDescent="0.45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5" x14ac:dyDescent="0.45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5" x14ac:dyDescent="0.45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5" x14ac:dyDescent="0.45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5" x14ac:dyDescent="0.45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5" x14ac:dyDescent="0.45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5" x14ac:dyDescent="0.45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5" x14ac:dyDescent="0.45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5" x14ac:dyDescent="0.45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5" x14ac:dyDescent="0.45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5" x14ac:dyDescent="0.45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5" x14ac:dyDescent="0.45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5" x14ac:dyDescent="0.45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5" x14ac:dyDescent="0.45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5" x14ac:dyDescent="0.45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5" x14ac:dyDescent="0.45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5" x14ac:dyDescent="0.45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5" x14ac:dyDescent="0.45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5" x14ac:dyDescent="0.45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5" x14ac:dyDescent="0.45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5" x14ac:dyDescent="0.45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5" x14ac:dyDescent="0.45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5" x14ac:dyDescent="0.45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5" x14ac:dyDescent="0.45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5" x14ac:dyDescent="0.45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5" x14ac:dyDescent="0.45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5" x14ac:dyDescent="0.45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5" x14ac:dyDescent="0.45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5" x14ac:dyDescent="0.45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5" x14ac:dyDescent="0.45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5" x14ac:dyDescent="0.45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5" x14ac:dyDescent="0.45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5" x14ac:dyDescent="0.45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5" x14ac:dyDescent="0.45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5" x14ac:dyDescent="0.45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5" x14ac:dyDescent="0.45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5" x14ac:dyDescent="0.45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5" x14ac:dyDescent="0.45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5" x14ac:dyDescent="0.45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5" x14ac:dyDescent="0.45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5" x14ac:dyDescent="0.45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5" x14ac:dyDescent="0.45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5" x14ac:dyDescent="0.45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5" x14ac:dyDescent="0.45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5" x14ac:dyDescent="0.45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5" x14ac:dyDescent="0.45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5" x14ac:dyDescent="0.45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5" x14ac:dyDescent="0.45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5" x14ac:dyDescent="0.45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5" x14ac:dyDescent="0.45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5" x14ac:dyDescent="0.45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5" x14ac:dyDescent="0.45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5" x14ac:dyDescent="0.45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5" x14ac:dyDescent="0.45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2" priority="8" operator="containsText" text="Cannot admit - requires">
      <formula>NOT(ISERROR(SEARCH("Cannot admit - requires",A1)))</formula>
    </cfRule>
  </conditionalFormatting>
  <conditionalFormatting sqref="A2:A258">
    <cfRule type="containsText" dxfId="11" priority="3" operator="containsText" text="Will">
      <formula>NOT(ISERROR(SEARCH("Will",A2)))</formula>
    </cfRule>
    <cfRule type="containsText" dxfId="10" priority="5" operator="containsText" text="Cannot">
      <formula>NOT(ISERROR(SEARCH("Cannot",A2)))</formula>
    </cfRule>
    <cfRule type="containsText" dxfId="9" priority="6" operator="containsText" text="Treat">
      <formula>NOT(ISERROR(SEARCH("Treat",A2)))</formula>
    </cfRule>
    <cfRule type="containsText" dxfId="8" priority="7" operator="containsText" text="Admit">
      <formula>NOT(ISERROR(SEARCH("Admit",A2)))</formula>
    </cfRule>
  </conditionalFormatting>
  <conditionalFormatting sqref="B1">
    <cfRule type="containsText" dxfId="7" priority="1" operator="containsText" text="Cannot admit - requires">
      <formula>NOT(ISERROR(SEARCH("Cannot admit - requires",B1)))</formula>
    </cfRule>
  </conditionalFormatting>
  <conditionalFormatting sqref="D2:D252">
    <cfRule type="duplicateValues" dxfId="6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2" customFormat="1" ht="15" thickBot="1" x14ac:dyDescent="0.4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8862-40AC-4CA0-B587-59184AF105C8}">
  <dimension ref="A1:K15"/>
  <sheetViews>
    <sheetView tabSelected="1" workbookViewId="0">
      <selection activeCell="C17" sqref="C17"/>
    </sheetView>
  </sheetViews>
  <sheetFormatPr defaultColWidth="8.7265625" defaultRowHeight="18.5" x14ac:dyDescent="0.45"/>
  <cols>
    <col min="1" max="1" width="37.1796875" style="9" bestFit="1" customWidth="1"/>
    <col min="2" max="2" width="36.81640625" style="9" bestFit="1" customWidth="1"/>
    <col min="3" max="3" width="34.1796875" style="9" bestFit="1" customWidth="1"/>
    <col min="4" max="4" width="30" style="9" bestFit="1" customWidth="1"/>
    <col min="5" max="5" width="15.26953125" style="9" bestFit="1" customWidth="1"/>
    <col min="6" max="7" width="8.7265625" style="9"/>
    <col min="8" max="8" width="87.54296875" style="9" bestFit="1" customWidth="1"/>
    <col min="9" max="9" width="35.1796875" style="9" bestFit="1" customWidth="1"/>
    <col min="10" max="10" width="41.1796875" style="9" bestFit="1" customWidth="1"/>
    <col min="11" max="11" width="26.26953125" style="9" bestFit="1" customWidth="1"/>
    <col min="12" max="16384" width="8.7265625" style="9"/>
  </cols>
  <sheetData>
    <row r="1" spans="1:11" s="8" customFormat="1" x14ac:dyDescent="0.45">
      <c r="A1" s="38" t="s">
        <v>0</v>
      </c>
      <c r="B1" s="39" t="s">
        <v>1</v>
      </c>
      <c r="C1" s="40" t="s">
        <v>1356</v>
      </c>
      <c r="D1" s="40" t="s">
        <v>5</v>
      </c>
      <c r="E1" s="40" t="s">
        <v>7</v>
      </c>
      <c r="F1" s="40" t="s">
        <v>8</v>
      </c>
      <c r="G1" s="40" t="s">
        <v>6</v>
      </c>
      <c r="H1" s="40" t="s">
        <v>1359</v>
      </c>
      <c r="I1" s="40" t="s">
        <v>1362</v>
      </c>
      <c r="J1" s="40" t="s">
        <v>1357</v>
      </c>
      <c r="K1" s="40" t="s">
        <v>1358</v>
      </c>
    </row>
    <row r="2" spans="1:11" s="8" customFormat="1" x14ac:dyDescent="0.45">
      <c r="A2" s="35" t="s">
        <v>26</v>
      </c>
      <c r="B2" s="33"/>
      <c r="C2" s="42" t="s">
        <v>1361</v>
      </c>
      <c r="D2" s="42" t="s">
        <v>609</v>
      </c>
      <c r="E2" s="43">
        <v>36248</v>
      </c>
      <c r="F2" s="44">
        <v>27</v>
      </c>
      <c r="G2" s="42" t="s">
        <v>77</v>
      </c>
      <c r="H2" s="42" t="s">
        <v>1386</v>
      </c>
      <c r="I2" s="42" t="s">
        <v>1364</v>
      </c>
      <c r="J2" s="42" t="s">
        <v>1370</v>
      </c>
      <c r="K2" s="42" t="s">
        <v>1376</v>
      </c>
    </row>
    <row r="3" spans="1:11" s="8" customFormat="1" x14ac:dyDescent="0.45">
      <c r="A3" s="35" t="s">
        <v>26</v>
      </c>
      <c r="B3" s="34"/>
      <c r="C3" s="42" t="s">
        <v>1361</v>
      </c>
      <c r="D3" s="42" t="s">
        <v>1053</v>
      </c>
      <c r="E3" s="43">
        <v>31213</v>
      </c>
      <c r="F3" s="44">
        <v>41</v>
      </c>
      <c r="G3" s="42" t="s">
        <v>77</v>
      </c>
      <c r="H3" s="42" t="s">
        <v>1393</v>
      </c>
      <c r="I3" s="42" t="s">
        <v>1365</v>
      </c>
      <c r="J3" s="42" t="s">
        <v>1369</v>
      </c>
      <c r="K3" s="42" t="s">
        <v>1377</v>
      </c>
    </row>
    <row r="4" spans="1:11" s="8" customFormat="1" x14ac:dyDescent="0.45">
      <c r="A4" s="35" t="s">
        <v>26</v>
      </c>
      <c r="B4" s="34"/>
      <c r="C4" s="42" t="s">
        <v>1361</v>
      </c>
      <c r="D4" s="42" t="s">
        <v>678</v>
      </c>
      <c r="E4" s="43">
        <v>35502</v>
      </c>
      <c r="F4" s="44">
        <v>29</v>
      </c>
      <c r="G4" s="42" t="s">
        <v>77</v>
      </c>
      <c r="H4" s="42" t="s">
        <v>1390</v>
      </c>
      <c r="I4" s="42" t="s">
        <v>1380</v>
      </c>
      <c r="J4" s="42" t="s">
        <v>1367</v>
      </c>
      <c r="K4" s="42" t="s">
        <v>1372</v>
      </c>
    </row>
    <row r="5" spans="1:11" s="8" customFormat="1" x14ac:dyDescent="0.45">
      <c r="A5" s="35" t="s">
        <v>26</v>
      </c>
      <c r="B5" s="33"/>
      <c r="C5" s="42" t="s">
        <v>1361</v>
      </c>
      <c r="D5" s="42" t="s">
        <v>277</v>
      </c>
      <c r="E5" s="43">
        <v>35946</v>
      </c>
      <c r="F5" s="44">
        <v>28</v>
      </c>
      <c r="G5" s="42" t="s">
        <v>77</v>
      </c>
      <c r="H5" s="42" t="s">
        <v>1381</v>
      </c>
      <c r="I5" s="42" t="s">
        <v>1383</v>
      </c>
      <c r="J5" s="42" t="s">
        <v>1366</v>
      </c>
      <c r="K5" s="42" t="s">
        <v>1379</v>
      </c>
    </row>
    <row r="6" spans="1:11" s="8" customFormat="1" x14ac:dyDescent="0.45">
      <c r="A6" s="35" t="s">
        <v>26</v>
      </c>
      <c r="B6" s="33"/>
      <c r="C6" s="42" t="s">
        <v>1361</v>
      </c>
      <c r="D6" s="42" t="s">
        <v>554</v>
      </c>
      <c r="E6" s="43">
        <v>36964</v>
      </c>
      <c r="F6" s="44">
        <v>25</v>
      </c>
      <c r="G6" s="42" t="s">
        <v>29</v>
      </c>
      <c r="H6" s="42" t="s">
        <v>1384</v>
      </c>
      <c r="I6" s="42" t="s">
        <v>1385</v>
      </c>
      <c r="J6" s="42" t="s">
        <v>1375</v>
      </c>
      <c r="K6" s="42" t="s">
        <v>34</v>
      </c>
    </row>
    <row r="7" spans="1:11" s="8" customFormat="1" x14ac:dyDescent="0.45">
      <c r="A7" s="35" t="s">
        <v>26</v>
      </c>
      <c r="B7" s="34"/>
      <c r="C7" s="42" t="s">
        <v>1391</v>
      </c>
      <c r="D7" s="42" t="s">
        <v>649</v>
      </c>
      <c r="E7" s="43">
        <v>35762</v>
      </c>
      <c r="F7" s="44">
        <v>29</v>
      </c>
      <c r="G7" s="42" t="s">
        <v>77</v>
      </c>
      <c r="H7" s="42" t="s">
        <v>1389</v>
      </c>
      <c r="I7" s="42" t="s">
        <v>1380</v>
      </c>
      <c r="J7" s="42" t="s">
        <v>1375</v>
      </c>
      <c r="K7" s="42" t="s">
        <v>34</v>
      </c>
    </row>
    <row r="8" spans="1:11" s="8" customFormat="1" x14ac:dyDescent="0.45">
      <c r="A8" s="35" t="s">
        <v>26</v>
      </c>
      <c r="B8" s="33"/>
      <c r="C8" s="42" t="s">
        <v>1361</v>
      </c>
      <c r="D8" s="42" t="s">
        <v>1035</v>
      </c>
      <c r="E8" s="43">
        <v>31843</v>
      </c>
      <c r="F8" s="44">
        <v>39</v>
      </c>
      <c r="G8" s="42" t="s">
        <v>77</v>
      </c>
      <c r="H8" s="42" t="s">
        <v>1388</v>
      </c>
      <c r="I8" s="42" t="s">
        <v>1397</v>
      </c>
      <c r="J8" s="42" t="s">
        <v>1375</v>
      </c>
      <c r="K8" s="42" t="s">
        <v>34</v>
      </c>
    </row>
    <row r="9" spans="1:11" s="8" customFormat="1" x14ac:dyDescent="0.45">
      <c r="A9" s="35" t="s">
        <v>26</v>
      </c>
      <c r="B9" s="33"/>
      <c r="C9" s="42" t="s">
        <v>1361</v>
      </c>
      <c r="D9" s="42" t="s">
        <v>1080</v>
      </c>
      <c r="E9" s="43">
        <v>27733</v>
      </c>
      <c r="F9" s="44">
        <v>51</v>
      </c>
      <c r="G9" s="42" t="s">
        <v>29</v>
      </c>
      <c r="H9" s="42" t="s">
        <v>1395</v>
      </c>
      <c r="I9" s="42" t="s">
        <v>1396</v>
      </c>
      <c r="J9" s="42" t="s">
        <v>1375</v>
      </c>
      <c r="K9" s="42" t="s">
        <v>34</v>
      </c>
    </row>
    <row r="10" spans="1:11" s="8" customFormat="1" x14ac:dyDescent="0.45">
      <c r="A10" s="35" t="s">
        <v>26</v>
      </c>
      <c r="B10" s="34"/>
      <c r="C10" s="42" t="s">
        <v>1361</v>
      </c>
      <c r="D10" s="42" t="s">
        <v>1160</v>
      </c>
      <c r="E10" s="43">
        <v>19142</v>
      </c>
      <c r="F10" s="44">
        <v>74</v>
      </c>
      <c r="G10" s="42" t="s">
        <v>29</v>
      </c>
      <c r="H10" s="42" t="s">
        <v>1387</v>
      </c>
      <c r="I10" s="42" t="s">
        <v>1382</v>
      </c>
      <c r="J10" s="42" t="s">
        <v>1374</v>
      </c>
      <c r="K10" s="42" t="s">
        <v>34</v>
      </c>
    </row>
    <row r="11" spans="1:11" s="8" customFormat="1" x14ac:dyDescent="0.45">
      <c r="A11" s="35" t="s">
        <v>26</v>
      </c>
      <c r="B11" s="34"/>
      <c r="C11" s="42" t="s">
        <v>1361</v>
      </c>
      <c r="D11" s="42" t="s">
        <v>1360</v>
      </c>
      <c r="E11" s="43">
        <v>34929</v>
      </c>
      <c r="F11" s="44">
        <v>31</v>
      </c>
      <c r="G11" s="42" t="s">
        <v>77</v>
      </c>
      <c r="H11" s="42" t="s">
        <v>1392</v>
      </c>
      <c r="I11" s="42" t="s">
        <v>1363</v>
      </c>
      <c r="J11" s="42" t="s">
        <v>1368</v>
      </c>
      <c r="K11" s="42" t="s">
        <v>1378</v>
      </c>
    </row>
    <row r="12" spans="1:11" s="8" customFormat="1" ht="19" thickBot="1" x14ac:dyDescent="0.5">
      <c r="A12" s="36" t="s">
        <v>26</v>
      </c>
      <c r="B12" s="37"/>
      <c r="C12" s="42" t="s">
        <v>1361</v>
      </c>
      <c r="D12" s="42" t="s">
        <v>308</v>
      </c>
      <c r="E12" s="43">
        <v>39423</v>
      </c>
      <c r="F12" s="44">
        <v>19</v>
      </c>
      <c r="G12" s="42" t="s">
        <v>77</v>
      </c>
      <c r="H12" s="42" t="s">
        <v>1394</v>
      </c>
      <c r="I12" s="42" t="s">
        <v>1365</v>
      </c>
      <c r="J12" s="42" t="s">
        <v>1371</v>
      </c>
      <c r="K12" s="42" t="s">
        <v>1373</v>
      </c>
    </row>
    <row r="13" spans="1:11" x14ac:dyDescent="0.45">
      <c r="A13" s="32">
        <f>COUNTIF(A2:A12,"Admit")</f>
        <v>0</v>
      </c>
      <c r="B13" s="41" t="s">
        <v>1350</v>
      </c>
    </row>
    <row r="14" spans="1:11" x14ac:dyDescent="0.45">
      <c r="A14" s="30">
        <f>COUNTIF(A2:A12,"Cannot admit [no BEDS]")</f>
        <v>0</v>
      </c>
      <c r="B14" s="41" t="s">
        <v>1351</v>
      </c>
    </row>
    <row r="15" spans="1:11" ht="19" thickBot="1" x14ac:dyDescent="0.5">
      <c r="A15" s="31">
        <f>COUNTIF(A2:A12,"Cannot admit [RESOURCE issue]")</f>
        <v>0</v>
      </c>
      <c r="B15" s="41" t="s">
        <v>1352</v>
      </c>
    </row>
  </sheetData>
  <sortState xmlns:xlrd2="http://schemas.microsoft.com/office/spreadsheetml/2017/richdata2" ref="C2:K12">
    <sortCondition ref="K2:K12"/>
  </sortState>
  <conditionalFormatting sqref="A2:A12">
    <cfRule type="containsText" dxfId="5" priority="5" operator="containsText" text="Will">
      <formula>NOT(ISERROR(SEARCH("Will",A2)))</formula>
    </cfRule>
    <cfRule type="containsText" dxfId="4" priority="6" operator="containsText" text="Cannot">
      <formula>NOT(ISERROR(SEARCH("Cannot",A2)))</formula>
    </cfRule>
    <cfRule type="containsText" dxfId="3" priority="7" operator="containsText" text="Treat">
      <formula>NOT(ISERROR(SEARCH("Treat",A2)))</formula>
    </cfRule>
    <cfRule type="containsText" dxfId="2" priority="8" operator="containsText" text="Admit">
      <formula>NOT(ISERROR(SEARCH("Admit",A2)))</formula>
    </cfRule>
  </conditionalFormatting>
  <conditionalFormatting sqref="A2:A1048576">
    <cfRule type="containsText" dxfId="1" priority="10" operator="containsText" text="Cannot admit - requires">
      <formula>NOT(ISERROR(SEARCH("Cannot admit - requires",A2)))</formula>
    </cfRule>
  </conditionalFormatting>
  <conditionalFormatting sqref="C1:K1">
    <cfRule type="containsText" dxfId="0" priority="1" operator="containsText" text="Cannot admit - requires">
      <formula>NOT(ISERROR(SEARCH("Cannot admit - requires",C1)))</formula>
    </cfRule>
  </conditionalFormatting>
  <dataValidations count="1">
    <dataValidation type="list" allowBlank="1" showInputMessage="1" showErrorMessage="1" sqref="A2:A12" xr:uid="{A1F40B95-CA2E-4C1D-8828-EDF854B7A1DF}">
      <formula1>$B$13:$B$15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A16" sqref="A16"/>
    </sheetView>
  </sheetViews>
  <sheetFormatPr defaultRowHeight="14.5" x14ac:dyDescent="0.35"/>
  <cols>
    <col min="1" max="1" width="37.81640625" bestFit="1" customWidth="1"/>
  </cols>
  <sheetData>
    <row r="1" spans="1:1" x14ac:dyDescent="0.35">
      <c r="A1" s="1" t="s">
        <v>1353</v>
      </c>
    </row>
    <row r="2" spans="1:1" x14ac:dyDescent="0.35">
      <c r="A2" t="s">
        <v>1350</v>
      </c>
    </row>
    <row r="3" spans="1:1" x14ac:dyDescent="0.35">
      <c r="A3" t="s">
        <v>1354</v>
      </c>
    </row>
    <row r="4" spans="1:1" x14ac:dyDescent="0.35">
      <c r="A4" t="s">
        <v>1355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F83629-A6A0-490E-9F67-F1C8B4D9570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73c9790-c26e-4085-a426-e222126185c9"/>
    <ds:schemaRef ds:uri="http://www.w3.org/XML/1998/namespace"/>
    <ds:schemaRef ds:uri="http://purl.org/dc/terms/"/>
    <ds:schemaRef ds:uri="4545d718-82b6-4e42-af4c-2c9885afdca4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- Acute</vt:lpstr>
      <vt:lpstr>Drop Down Lists</vt:lpstr>
      <vt:lpstr>Westerly (11)</vt:lpstr>
      <vt:lpstr>Admin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