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28" documentId="8_{3490A341-B330-471C-B45E-70C0A78B10FF}" xr6:coauthVersionLast="47" xr6:coauthVersionMax="47" xr10:uidLastSave="{D197C1C4-9DAC-4A25-8CA2-1DBC2383CA88}"/>
  <bookViews>
    <workbookView xWindow="28680" yWindow="-120" windowWidth="29040" windowHeight="15720" firstSheet="3" activeTab="3" xr2:uid="{62EC07D4-F039-4F6C-BED3-DA1DD33B1C2F}"/>
  </bookViews>
  <sheets>
    <sheet name="Master - Acute" sheetId="1" state="hidden" r:id="rId1"/>
    <sheet name="Drop Down Lists" sheetId="16" state="hidden" r:id="rId2"/>
    <sheet name="MASTER EVERYTHING" sheetId="43" r:id="rId3"/>
    <sheet name="VAMC (9)" sheetId="13" r:id="rId4"/>
    <sheet name="Admin" sheetId="2" r:id="rId5"/>
  </sheets>
  <definedNames>
    <definedName name="_xlnm._FilterDatabase" localSheetId="0" hidden="1">'Master - Acute'!$A$1:$W$252</definedName>
    <definedName name="_xlnm._FilterDatabase" localSheetId="3" hidden="1">'VAMC (9)'!$A$1:$B$1</definedName>
    <definedName name="ADLs">Table2[ADLs]</definedName>
    <definedName name="Diet">Table3[Diet]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2" i="43" l="1"/>
  <c r="N278" i="43"/>
  <c r="L227" i="43"/>
  <c r="L169" i="43"/>
  <c r="L157" i="43"/>
  <c r="L99" i="43"/>
  <c r="L192" i="43"/>
  <c r="L54" i="43"/>
  <c r="L44" i="43"/>
  <c r="L74" i="43"/>
  <c r="L30" i="43"/>
  <c r="L153" i="43"/>
  <c r="L22" i="43"/>
  <c r="L264" i="43"/>
  <c r="L19" i="43"/>
  <c r="L203" i="43"/>
  <c r="L175" i="43"/>
  <c r="L240" i="43"/>
  <c r="L208" i="43"/>
  <c r="L25" i="43"/>
  <c r="L27" i="43"/>
  <c r="L82" i="43"/>
  <c r="L62" i="43"/>
  <c r="L20" i="43"/>
  <c r="L18" i="43"/>
  <c r="L14" i="43"/>
  <c r="L220" i="43"/>
  <c r="L262" i="43"/>
  <c r="L184" i="43"/>
  <c r="L179" i="43"/>
  <c r="L167" i="43"/>
  <c r="L129" i="43"/>
  <c r="L112" i="43"/>
  <c r="L134" i="43"/>
  <c r="L255" i="43"/>
  <c r="L243" i="43"/>
  <c r="L177" i="43"/>
  <c r="L173" i="43"/>
  <c r="L269" i="43"/>
  <c r="L231" i="43"/>
  <c r="L234" i="43"/>
  <c r="L229" i="43"/>
  <c r="L233" i="43"/>
  <c r="L60" i="43"/>
  <c r="L228" i="43"/>
  <c r="L219" i="43"/>
  <c r="L249" i="43"/>
  <c r="L226" i="43"/>
  <c r="L72" i="43"/>
  <c r="L225" i="43"/>
  <c r="L223" i="43"/>
  <c r="L4" i="43"/>
  <c r="L217" i="43"/>
  <c r="L10" i="43"/>
  <c r="L216" i="43"/>
  <c r="L139" i="43"/>
  <c r="L165" i="43"/>
  <c r="L214" i="43"/>
  <c r="L111" i="43"/>
  <c r="L211" i="43"/>
  <c r="L239" i="43"/>
  <c r="L71" i="43"/>
  <c r="L212" i="43"/>
  <c r="L140" i="43"/>
  <c r="L205" i="43"/>
  <c r="L204" i="43"/>
  <c r="L274" i="43"/>
  <c r="L12" i="43"/>
  <c r="L272" i="43"/>
  <c r="L6" i="43"/>
  <c r="L200" i="43"/>
  <c r="L198" i="43"/>
  <c r="L190" i="43"/>
  <c r="L195" i="43"/>
  <c r="L11" i="43"/>
  <c r="L201" i="43"/>
  <c r="L9" i="43"/>
  <c r="L273" i="43"/>
  <c r="L263" i="43"/>
  <c r="L261" i="43"/>
  <c r="L107" i="43"/>
  <c r="L188" i="43"/>
  <c r="L194" i="43"/>
  <c r="L183" i="43"/>
  <c r="L236" i="43"/>
  <c r="L197" i="43"/>
  <c r="L235" i="43"/>
  <c r="L174" i="43"/>
  <c r="L186" i="43"/>
  <c r="L215" i="43"/>
  <c r="L182" i="43"/>
  <c r="L176" i="43"/>
  <c r="L166" i="43"/>
  <c r="L230" i="43"/>
  <c r="L168" i="43"/>
  <c r="L266" i="43"/>
  <c r="L159" i="43"/>
  <c r="L171" i="43"/>
  <c r="L101" i="43"/>
  <c r="L80" i="43"/>
  <c r="L90" i="43"/>
  <c r="L50" i="43"/>
  <c r="L164" i="43"/>
  <c r="L172" i="43"/>
  <c r="L158" i="43"/>
  <c r="L170" i="43"/>
  <c r="L191" i="43"/>
  <c r="L199" i="43"/>
  <c r="L154" i="43"/>
  <c r="L209" i="43"/>
  <c r="L237" i="43"/>
  <c r="L23" i="43"/>
  <c r="L156" i="43"/>
  <c r="L149" i="43"/>
  <c r="L152" i="43"/>
  <c r="L151" i="43"/>
  <c r="L143" i="43"/>
  <c r="L144" i="43"/>
  <c r="L138" i="43"/>
  <c r="L241" i="43"/>
  <c r="L252" i="43"/>
  <c r="L132" i="43"/>
  <c r="L160" i="43"/>
  <c r="L142" i="43"/>
  <c r="L135" i="43"/>
  <c r="L124" i="43"/>
  <c r="L78" i="43"/>
  <c r="L128" i="43"/>
  <c r="L270" i="43"/>
  <c r="L130" i="43"/>
  <c r="L162" i="43"/>
  <c r="L125" i="43"/>
  <c r="L120" i="43"/>
  <c r="L113" i="43"/>
  <c r="L193" i="43"/>
  <c r="L122" i="43"/>
  <c r="L115" i="43"/>
  <c r="L118" i="43"/>
  <c r="L77" i="43"/>
  <c r="L210" i="43"/>
  <c r="L271" i="43"/>
  <c r="L2" i="43"/>
  <c r="L161" i="43"/>
  <c r="L67" i="43"/>
  <c r="L187" i="43"/>
  <c r="L180" i="43"/>
  <c r="L8" i="43"/>
  <c r="L114" i="43"/>
  <c r="L109" i="43"/>
  <c r="L121" i="43"/>
  <c r="L110" i="43"/>
  <c r="L102" i="43"/>
  <c r="L257" i="43"/>
  <c r="L117" i="43"/>
  <c r="L108" i="43"/>
  <c r="L16" i="43"/>
  <c r="L104" i="43"/>
  <c r="L105" i="43"/>
  <c r="L98" i="43"/>
  <c r="L137" i="43"/>
  <c r="L232" i="43"/>
  <c r="L106" i="43"/>
  <c r="L100" i="43"/>
  <c r="L97" i="43"/>
  <c r="L93" i="43"/>
  <c r="L267" i="43"/>
  <c r="L84" i="43"/>
  <c r="L86" i="43"/>
  <c r="L95" i="43"/>
  <c r="L116" i="43"/>
  <c r="L96" i="43"/>
  <c r="L92" i="43"/>
  <c r="L91" i="43"/>
  <c r="L260" i="43"/>
  <c r="L163" i="43"/>
  <c r="L245" i="43"/>
  <c r="L189" i="43"/>
  <c r="L88" i="43"/>
  <c r="L81" i="43"/>
  <c r="L123" i="43"/>
  <c r="L246" i="43"/>
  <c r="L148" i="43"/>
  <c r="L70" i="43"/>
  <c r="L73" i="43"/>
  <c r="L133" i="43"/>
  <c r="L265" i="43"/>
  <c r="L178" i="43"/>
  <c r="L244" i="43"/>
  <c r="L258" i="43"/>
  <c r="L64" i="43"/>
  <c r="L63" i="43"/>
  <c r="L21" i="43"/>
  <c r="L141" i="43"/>
  <c r="L222" i="43"/>
  <c r="L75" i="43"/>
  <c r="L65" i="43"/>
  <c r="L52" i="43"/>
  <c r="L76" i="43"/>
  <c r="L61" i="43"/>
  <c r="L68" i="43"/>
  <c r="L69" i="43"/>
  <c r="L259" i="43"/>
  <c r="L185" i="43"/>
  <c r="L253" i="43"/>
  <c r="L56" i="43"/>
  <c r="L59" i="43"/>
  <c r="L268" i="43"/>
  <c r="L251" i="43"/>
  <c r="L146" i="43"/>
  <c r="L57" i="43"/>
  <c r="L53" i="43"/>
  <c r="L196" i="43"/>
  <c r="L256" i="43"/>
  <c r="L7" i="43"/>
  <c r="L131" i="43"/>
  <c r="L66" i="43"/>
  <c r="L147" i="43"/>
  <c r="L5" i="43"/>
  <c r="L48" i="43"/>
  <c r="L46" i="43"/>
  <c r="L51" i="43"/>
  <c r="L39" i="43"/>
  <c r="L43" i="43"/>
  <c r="L40" i="43"/>
  <c r="L47" i="43"/>
  <c r="L45" i="43"/>
  <c r="L42" i="43"/>
  <c r="L41" i="43"/>
  <c r="L37" i="43"/>
  <c r="L29" i="43"/>
  <c r="L38" i="43"/>
  <c r="L35" i="43"/>
  <c r="L89" i="43"/>
  <c r="L36" i="43"/>
  <c r="L34" i="43"/>
  <c r="L28" i="43"/>
  <c r="L32" i="43"/>
  <c r="L24" i="43"/>
  <c r="L26" i="43"/>
  <c r="L85" i="43"/>
  <c r="L79" i="43"/>
  <c r="L33" i="43"/>
  <c r="L13" i="43"/>
  <c r="L247" i="43"/>
  <c r="L31" i="43"/>
  <c r="L150" i="43"/>
  <c r="L218" i="43"/>
  <c r="L213" i="43"/>
  <c r="L83" i="43"/>
  <c r="L181" i="43"/>
  <c r="L87" i="43"/>
  <c r="L119" i="43"/>
  <c r="L145" i="43"/>
  <c r="L250" i="43"/>
  <c r="L224" i="43"/>
  <c r="L155" i="43"/>
  <c r="L221" i="43"/>
  <c r="L248" i="43"/>
  <c r="L17" i="43"/>
  <c r="L254" i="43"/>
  <c r="L127" i="43"/>
  <c r="L103" i="43"/>
  <c r="L242" i="43"/>
  <c r="L207" i="43"/>
  <c r="L202" i="43"/>
  <c r="L15" i="43"/>
  <c r="L94" i="43"/>
  <c r="L238" i="43"/>
  <c r="L49" i="43"/>
  <c r="L55" i="43"/>
  <c r="L126" i="43"/>
  <c r="L136" i="43"/>
  <c r="L58" i="43"/>
  <c r="L206" i="43"/>
  <c r="L3" i="43"/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  <c r="A13" i="13"/>
  <c r="A12" i="13"/>
  <c r="A11" i="13"/>
</calcChain>
</file>

<file path=xl/sharedStrings.xml><?xml version="1.0" encoding="utf-8"?>
<sst xmlns="http://schemas.openxmlformats.org/spreadsheetml/2006/main" count="8227" uniqueCount="1839">
  <si>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</si>
  <si>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</si>
  <si>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</si>
  <si>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</si>
  <si>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</si>
  <si>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</si>
  <si>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</si>
  <si>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</si>
  <si>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</si>
  <si>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</si>
  <si>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</si>
  <si>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</si>
  <si>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</si>
  <si>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</si>
  <si>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</si>
  <si>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</si>
  <si>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</si>
  <si>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</si>
  <si>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</si>
  <si>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</si>
  <si>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</si>
  <si>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</si>
  <si>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</si>
  <si>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</si>
  <si>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</si>
  <si>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</si>
  <si>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</si>
  <si>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</si>
  <si>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</si>
  <si>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</si>
  <si>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</si>
  <si>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</si>
  <si>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</si>
  <si>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</si>
  <si>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</si>
  <si>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</si>
  <si>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</si>
  <si>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</si>
  <si>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</si>
  <si>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</si>
  <si>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</si>
  <si>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</si>
  <si>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</si>
  <si>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</si>
  <si>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</si>
  <si>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</si>
  <si>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</si>
  <si>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</si>
  <si>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</si>
  <si>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</si>
  <si>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</si>
  <si>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</si>
  <si>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</si>
  <si>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</si>
  <si>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</si>
  <si>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</si>
  <si>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</si>
  <si>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</si>
  <si>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</si>
  <si>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</si>
  <si>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</si>
  <si>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</si>
  <si>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</si>
  <si>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</si>
  <si>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</si>
  <si>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</si>
  <si>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</si>
  <si>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</si>
  <si>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</si>
  <si>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</si>
  <si>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</si>
  <si>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</si>
  <si>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</si>
  <si>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</si>
  <si>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</si>
  <si>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</si>
  <si>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</si>
  <si>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</si>
  <si>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</si>
  <si>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</si>
  <si>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</si>
  <si>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</si>
  <si>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</si>
  <si>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</si>
  <si>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</si>
  <si>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</si>
  <si>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</si>
  <si>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</si>
  <si>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</si>
  <si>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</si>
  <si>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</si>
  <si>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</si>
  <si>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</si>
  <si>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</si>
  <si>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</si>
  <si>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</si>
  <si>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</si>
  <si>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</si>
  <si>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</si>
  <si>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</si>
  <si>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</si>
  <si>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</si>
  <si>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</si>
  <si>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</si>
  <si>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</si>
  <si>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</si>
  <si>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</si>
  <si>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</si>
  <si>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</si>
  <si>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</si>
  <si>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</si>
  <si>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</si>
  <si>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</si>
  <si>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</si>
  <si>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</si>
  <si>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</si>
  <si>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</si>
  <si>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</si>
  <si>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</si>
  <si>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</si>
  <si>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</si>
  <si>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</si>
  <si>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</si>
  <si>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</si>
  <si>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</si>
  <si>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</si>
  <si>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</si>
  <si>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</si>
  <si>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</si>
  <si>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</si>
  <si>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</si>
  <si>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</si>
  <si>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</si>
  <si>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</si>
  <si>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</si>
  <si>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</si>
  <si>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</si>
  <si>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</si>
  <si>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</si>
  <si>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</si>
  <si>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</si>
  <si>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</si>
  <si>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</si>
  <si>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</si>
  <si>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</si>
  <si>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</si>
  <si>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</si>
  <si>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</si>
  <si>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</si>
  <si>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</si>
  <si>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</si>
  <si>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</si>
  <si>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</si>
  <si>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</si>
  <si>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</si>
  <si>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</si>
  <si>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</si>
  <si>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</si>
  <si>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</si>
  <si>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</si>
  <si>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</si>
  <si>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</si>
  <si>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</si>
  <si>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</si>
  <si>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</si>
  <si>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</si>
  <si>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</si>
  <si>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</si>
  <si>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</si>
  <si>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</si>
  <si>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</si>
  <si>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</si>
  <si>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</si>
  <si>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</si>
  <si>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</si>
  <si>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</si>
  <si>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</si>
  <si>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</si>
  <si>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</si>
  <si>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</si>
  <si>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</si>
  <si>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</si>
  <si>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</si>
  <si>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</si>
  <si>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</si>
  <si>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</si>
  <si>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</si>
  <si>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</si>
  <si>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</si>
  <si>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</si>
  <si>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</si>
  <si>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</si>
  <si>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</si>
  <si>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</si>
  <si>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</si>
  <si>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</si>
  <si>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</si>
  <si>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</si>
  <si>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</si>
  <si>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</si>
  <si>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</si>
  <si>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</si>
  <si>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</si>
  <si>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</si>
  <si>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</si>
  <si>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</si>
  <si>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</si>
  <si>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</si>
  <si>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</si>
  <si>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</si>
  <si>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</si>
  <si>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</si>
  <si>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</si>
  <si>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</si>
  <si>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</si>
  <si>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</si>
  <si>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</si>
  <si>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</si>
  <si>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</si>
  <si>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</si>
  <si>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</si>
  <si>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</si>
  <si>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</si>
  <si>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</si>
  <si>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</si>
  <si>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</si>
  <si>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</si>
  <si>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</si>
  <si>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</si>
  <si>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</si>
  <si>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</si>
  <si>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</si>
  <si>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</si>
  <si>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</si>
  <si>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</si>
  <si>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</si>
  <si>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</si>
  <si>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</si>
  <si>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</si>
  <si>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</si>
  <si>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</si>
  <si>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</si>
  <si>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</si>
  <si>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</si>
  <si>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</si>
  <si>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</si>
  <si>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</si>
  <si>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</si>
  <si>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</si>
  <si>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</si>
  <si>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</si>
  <si>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</si>
  <si>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</si>
  <si>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</si>
  <si>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</si>
  <si>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</si>
  <si>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</si>
  <si>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</si>
  <si>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</si>
  <si>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</si>
  <si>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</si>
  <si>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</si>
  <si>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</si>
  <si>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</si>
  <si>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</si>
  <si>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</si>
  <si>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</si>
  <si>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</si>
  <si>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</si>
  <si>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</si>
  <si>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</si>
  <si>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</si>
  <si>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</si>
  <si>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</si>
  <si>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</si>
  <si>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</si>
  <si>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</si>
  <si>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</si>
  <si>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</si>
  <si>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</si>
  <si>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</si>
  <si>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</si>
  <si>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</si>
  <si>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</si>
  <si>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</si>
  <si>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</si>
  <si>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</si>
  <si>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</si>
  <si>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</si>
  <si>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</si>
  <si>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</si>
  <si>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</si>
  <si>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</si>
  <si>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</si>
  <si>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</si>
  <si>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</si>
  <si>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</si>
  <si>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</si>
  <si>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</si>
  <si>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</si>
  <si>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</si>
  <si>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</si>
  <si>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</si>
  <si>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</si>
  <si>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</si>
  <si>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</si>
  <si>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</si>
  <si>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</si>
  <si>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</si>
  <si>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</si>
  <si>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</si>
  <si>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</si>
  <si>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</si>
  <si>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</si>
  <si>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</si>
  <si>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</si>
  <si>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</si>
  <si>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</si>
  <si>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</si>
  <si>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</si>
  <si>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</si>
  <si>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</si>
  <si>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</si>
  <si>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</si>
  <si>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</si>
  <si>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</si>
  <si>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</si>
  <si>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</si>
  <si>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</si>
  <si>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</si>
  <si>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</si>
  <si>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</si>
  <si>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</si>
  <si>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</si>
  <si>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</si>
  <si>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</si>
  <si>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</si>
  <si>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</si>
  <si>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</si>
  <si>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</si>
  <si>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</si>
  <si>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</si>
  <si>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</si>
  <si>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</si>
  <si>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</si>
  <si>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</si>
  <si>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</si>
  <si>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</si>
  <si>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</si>
  <si>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</si>
  <si>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</si>
  <si>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</si>
  <si>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</si>
  <si>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</si>
  <si>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</si>
  <si>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</si>
  <si>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</si>
  <si>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</si>
  <si>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</si>
  <si>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</si>
  <si>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</si>
  <si>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</si>
  <si>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</si>
  <si>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</si>
  <si>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</si>
  <si>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</si>
  <si>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</si>
  <si>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</si>
  <si>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</si>
  <si>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</si>
  <si>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</si>
  <si>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</si>
  <si>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</si>
  <si>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</si>
  <si>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</si>
  <si>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</si>
  <si>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</si>
  <si>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</si>
  <si>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</si>
  <si>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</si>
  <si>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</si>
  <si>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</si>
  <si>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</si>
  <si>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</si>
  <si>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</si>
  <si>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</si>
  <si>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</si>
  <si>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</si>
  <si>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</si>
  <si>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</si>
  <si>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</si>
  <si>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</si>
  <si>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</si>
  <si>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</si>
  <si>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</si>
  <si>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</si>
  <si>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</si>
  <si>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</si>
  <si>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</si>
  <si>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</si>
  <si>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</si>
  <si>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</si>
  <si>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</si>
  <si>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</si>
  <si>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</si>
  <si>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</si>
  <si>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</si>
  <si>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</si>
  <si>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</si>
  <si>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</si>
  <si>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</si>
  <si>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</si>
  <si>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</si>
  <si>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</si>
  <si>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</si>
  <si>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</si>
  <si>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</si>
  <si>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</si>
  <si>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</si>
  <si>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</si>
  <si>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</si>
  <si>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</si>
  <si>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</si>
  <si>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</si>
  <si>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</si>
  <si>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</si>
  <si>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</si>
  <si>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</si>
  <si>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</si>
  <si>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</si>
  <si>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</si>
  <si>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</si>
  <si>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</si>
  <si>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</si>
  <si>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</si>
  <si>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</si>
  <si>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</si>
  <si>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</si>
  <si>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</si>
  <si>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</si>
  <si>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</si>
  <si>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</si>
  <si>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</si>
  <si>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</si>
  <si>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</si>
  <si>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</si>
  <si>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</si>
  <si>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</si>
  <si>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</si>
  <si>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</si>
  <si>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</si>
  <si>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</si>
  <si>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</si>
  <si>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</si>
  <si>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</si>
  <si>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</si>
  <si>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</si>
  <si>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</si>
  <si>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</si>
  <si>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</si>
  <si>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</si>
  <si>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</si>
  <si>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</si>
  <si>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</si>
  <si>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</si>
  <si>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</si>
  <si>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</si>
  <si>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</si>
  <si>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</si>
  <si>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</si>
  <si>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</si>
  <si>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</si>
  <si>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</si>
  <si>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</si>
  <si>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</si>
  <si>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</si>
  <si>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</si>
  <si>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</si>
  <si>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</si>
  <si>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</si>
  <si>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</si>
  <si>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</si>
  <si>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</si>
  <si>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</si>
  <si>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</si>
  <si>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</si>
  <si>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</si>
  <si>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</si>
  <si>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</si>
  <si>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</si>
  <si>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</si>
  <si>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</si>
  <si>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</si>
  <si>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</si>
  <si>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</si>
  <si>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</si>
  <si>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</si>
  <si>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</si>
  <si>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</si>
  <si>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</si>
  <si>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</si>
  <si>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</si>
  <si>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</si>
  <si>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</si>
  <si>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</si>
  <si>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</si>
  <si>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</si>
  <si>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</si>
  <si>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</si>
  <si>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</si>
  <si>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</si>
  <si>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</si>
  <si>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</si>
  <si>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</si>
  <si>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</si>
  <si>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</si>
  <si>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</si>
  <si>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</si>
  <si>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</si>
  <si>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</si>
  <si>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</si>
  <si>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</si>
  <si>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</si>
  <si>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</si>
  <si>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</si>
  <si>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</si>
  <si>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</si>
  <si>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</si>
  <si>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</si>
  <si>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</si>
  <si>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</si>
  <si>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</si>
  <si>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</si>
  <si>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</si>
  <si>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</si>
  <si>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</si>
  <si>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</si>
  <si>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</si>
  <si>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</si>
  <si>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</si>
  <si>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</si>
  <si>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</si>
  <si>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</si>
  <si>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</si>
  <si>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</si>
  <si>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</si>
  <si>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</si>
  <si>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</si>
  <si>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</si>
  <si>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</si>
  <si>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</si>
  <si>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</si>
  <si>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</si>
  <si>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</si>
  <si>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</si>
  <si>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</si>
  <si>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</si>
  <si>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</si>
  <si>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</si>
  <si>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</si>
  <si>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</si>
  <si>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</si>
  <si>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</si>
  <si>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</si>
  <si>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</si>
  <si>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</si>
  <si>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</si>
  <si>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</si>
  <si>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</si>
  <si>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</si>
  <si>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</si>
  <si>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</si>
  <si>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</si>
  <si>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</si>
  <si>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</si>
  <si>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</si>
  <si>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</si>
  <si>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</si>
  <si>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</si>
  <si>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</si>
  <si>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</si>
  <si>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</si>
  <si>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</si>
  <si>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</si>
  <si>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</si>
  <si>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</si>
  <si>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</si>
  <si>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</si>
  <si>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</si>
  <si>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</si>
  <si>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</si>
  <si>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</si>
  <si>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</si>
  <si>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</si>
  <si>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</si>
  <si>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</si>
  <si>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</si>
  <si>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</si>
  <si>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</si>
  <si>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</si>
  <si>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</si>
  <si>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</si>
  <si>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</si>
  <si>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</si>
  <si>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</si>
  <si>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</si>
  <si>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</si>
  <si>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</si>
  <si>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</si>
  <si>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</si>
  <si>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</si>
  <si>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</si>
  <si>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</si>
  <si>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</si>
  <si>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</si>
  <si>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</si>
  <si>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</si>
  <si>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</si>
  <si>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</si>
  <si>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</si>
  <si>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</si>
  <si>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</si>
  <si>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</si>
  <si>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</si>
  <si>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</si>
  <si>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</si>
  <si>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</si>
  <si>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</si>
  <si>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</si>
  <si>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</si>
  <si>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</si>
  <si>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</si>
  <si>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</si>
  <si>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</si>
  <si>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</si>
  <si>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</si>
  <si>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</si>
  <si>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</si>
  <si>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</si>
  <si>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</si>
  <si>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</si>
  <si>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</si>
  <si>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</si>
  <si>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</si>
  <si>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</si>
  <si>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</si>
  <si>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</si>
  <si>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</si>
  <si>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</si>
  <si>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</si>
  <si>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</si>
  <si>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</si>
  <si>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</si>
  <si>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</si>
  <si>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</si>
  <si>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</si>
  <si>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</si>
  <si>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</si>
  <si>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</si>
  <si>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</si>
  <si>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</si>
  <si>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</si>
  <si>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</si>
  <si>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</si>
  <si>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</si>
  <si>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</si>
  <si>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</si>
  <si>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</si>
  <si>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</si>
  <si>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</si>
  <si>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</si>
  <si>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</si>
  <si>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</si>
  <si>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</si>
  <si>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</si>
  <si>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</si>
  <si>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</si>
  <si>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</si>
  <si>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</si>
  <si>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</si>
  <si>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</si>
  <si>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</si>
  <si>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</si>
  <si>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</si>
  <si>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</si>
  <si>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</si>
  <si>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</si>
  <si>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</si>
  <si>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</si>
  <si>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</si>
  <si>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</si>
  <si>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</si>
  <si>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</si>
  <si>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</si>
  <si>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</si>
  <si>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</si>
  <si>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</si>
  <si>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</si>
  <si>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</si>
  <si>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</si>
  <si>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</si>
  <si>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</si>
  <si>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</si>
  <si>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</si>
  <si>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</si>
  <si>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</si>
  <si>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</si>
  <si>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</si>
  <si>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</si>
  <si>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</si>
  <si>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</si>
  <si>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</si>
  <si>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</si>
  <si>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</si>
  <si>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</si>
  <si>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</si>
  <si>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</si>
  <si>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</si>
  <si>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</si>
  <si>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</si>
  <si>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</si>
  <si>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</si>
  <si>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</si>
  <si>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</si>
  <si>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</si>
  <si>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</si>
  <si>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</si>
  <si>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</si>
  <si>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</si>
  <si>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</si>
  <si>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</si>
  <si>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</si>
  <si>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</si>
  <si>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</si>
  <si>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</si>
  <si>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</si>
  <si>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</si>
  <si>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</si>
  <si>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</si>
  <si>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</si>
  <si>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</si>
  <si>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</si>
  <si>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</si>
  <si>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</si>
  <si>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</si>
  <si>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</si>
  <si>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</si>
  <si>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</si>
  <si>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</si>
  <si>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</si>
  <si>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</si>
  <si>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</si>
  <si>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</si>
  <si>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</si>
  <si>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</si>
  <si>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</si>
  <si>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</si>
  <si>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</si>
  <si>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</si>
  <si>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</si>
  <si>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</si>
  <si>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</si>
  <si>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</si>
  <si>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</si>
  <si>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</si>
  <si>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</si>
  <si>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</si>
  <si>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</si>
  <si>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</si>
  <si>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</si>
  <si>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</si>
  <si>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</si>
  <si>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</si>
  <si>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</si>
  <si>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</si>
  <si>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</si>
  <si>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</si>
  <si>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</si>
  <si>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</si>
  <si>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</si>
  <si>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</si>
  <si>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</si>
  <si>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</si>
  <si>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</si>
  <si>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</si>
  <si>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</si>
  <si>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</si>
  <si>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</si>
  <si>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</si>
  <si>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</si>
  <si>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</si>
  <si>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</si>
  <si>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</si>
  <si>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</si>
  <si>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</si>
  <si>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</si>
  <si>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</si>
  <si>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</si>
  <si>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</si>
  <si>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</si>
  <si>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</si>
  <si>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</si>
  <si>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</si>
  <si>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</si>
  <si>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</si>
  <si>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</si>
  <si>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</si>
  <si>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</si>
  <si>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</si>
  <si>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</si>
  <si>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</si>
  <si>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</si>
  <si>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</si>
  <si>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</si>
  <si>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</si>
  <si>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</si>
  <si>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</si>
  <si>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</si>
  <si>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</si>
  <si>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</si>
  <si>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</si>
  <si>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</si>
  <si>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</si>
  <si>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</si>
  <si>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</si>
  <si>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</si>
  <si>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</si>
  <si>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</si>
  <si>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</si>
  <si>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</si>
  <si>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</si>
  <si>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</si>
  <si>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</si>
  <si>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</si>
  <si>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</si>
  <si>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</si>
  <si>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</si>
  <si>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</si>
  <si>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</si>
  <si>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</si>
  <si>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</si>
  <si>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</si>
  <si>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</si>
  <si>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</si>
  <si>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</si>
  <si>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</si>
  <si>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</si>
  <si>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</si>
  <si>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</si>
  <si>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</si>
  <si>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</si>
  <si>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</si>
  <si>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</si>
  <si>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</si>
  <si>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</si>
  <si>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</si>
  <si>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</si>
  <si>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</si>
  <si>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</si>
  <si>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</si>
  <si>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</si>
  <si>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</si>
  <si>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</si>
  <si>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</si>
  <si>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</si>
  <si>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</si>
  <si>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</si>
  <si>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</si>
  <si>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</si>
  <si>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</si>
  <si>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</si>
  <si>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</si>
  <si>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</si>
  <si>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</si>
  <si>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</si>
  <si>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</si>
  <si>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</si>
  <si>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</si>
  <si>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</si>
  <si>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</si>
  <si>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</si>
  <si>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</si>
  <si>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</si>
  <si>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</si>
  <si>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</si>
  <si>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</si>
  <si>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</si>
  <si>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</si>
  <si>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</si>
  <si>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</si>
  <si>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</si>
  <si>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</si>
  <si>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</si>
  <si>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</si>
  <si>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</si>
  <si>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</si>
  <si>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</si>
  <si>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</si>
  <si>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</si>
  <si>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</si>
  <si>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</si>
  <si>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</si>
  <si>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</si>
  <si>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</si>
  <si>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</si>
  <si>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</si>
  <si>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</si>
  <si>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</si>
  <si>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</si>
  <si>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</si>
  <si>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</si>
  <si>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</si>
  <si>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</si>
  <si>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</si>
  <si>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</si>
  <si>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</si>
  <si>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</si>
  <si>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</si>
  <si>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</si>
  <si>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</si>
  <si>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</si>
  <si>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</si>
  <si>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</si>
  <si>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</si>
  <si>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</si>
  <si>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</si>
  <si>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</si>
  <si>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</si>
  <si>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</si>
  <si>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</si>
  <si>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</si>
  <si>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</si>
  <si>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</si>
  <si>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</si>
  <si>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</si>
  <si>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</si>
  <si>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</si>
  <si>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</si>
  <si>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</si>
  <si>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</si>
  <si>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</si>
  <si>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</si>
  <si>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</si>
  <si>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</si>
  <si>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</si>
  <si>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</si>
  <si>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</si>
  <si>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</si>
  <si>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</si>
  <si>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</si>
  <si>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</si>
  <si>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</si>
  <si>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</si>
  <si>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</si>
  <si>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</si>
  <si>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</si>
  <si>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</si>
  <si>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</si>
  <si>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</si>
  <si>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</si>
  <si>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</si>
  <si>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</si>
  <si>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</si>
  <si>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</si>
  <si>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</si>
  <si>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</si>
  <si>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</si>
  <si>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</si>
  <si>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</si>
  <si>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</si>
  <si>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</si>
  <si>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</si>
  <si>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</si>
  <si>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</si>
  <si>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</si>
  <si>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</si>
  <si>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</si>
  <si>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</si>
  <si>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</si>
  <si>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</si>
  <si>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</si>
  <si>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</si>
  <si>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</si>
  <si>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</si>
  <si>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</si>
  <si>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</si>
  <si>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</si>
  <si>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</si>
  <si>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</si>
  <si>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</si>
  <si>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</si>
  <si>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</si>
  <si>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</si>
  <si>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</si>
  <si>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</si>
  <si>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</si>
  <si>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</si>
  <si>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</si>
  <si>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</si>
  <si>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</si>
  <si>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</si>
  <si>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</si>
  <si>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</si>
  <si>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</si>
  <si>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</si>
  <si>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</si>
  <si>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</si>
  <si>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</si>
  <si>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</si>
  <si>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</si>
  <si>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</si>
  <si>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</si>
  <si>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</si>
  <si>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</si>
  <si>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</si>
  <si>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</si>
  <si>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</si>
  <si>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</si>
  <si>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</si>
  <si>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</si>
  <si>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</si>
  <si>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</si>
  <si>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</si>
  <si>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</si>
  <si>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</si>
  <si>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</si>
  <si>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</si>
  <si>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</si>
  <si>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</si>
  <si>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</si>
  <si>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</si>
  <si>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</si>
  <si>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</si>
  <si>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</si>
  <si>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</si>
  <si>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</si>
  <si>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</si>
  <si>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</si>
  <si>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</si>
  <si>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</si>
  <si>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</si>
  <si>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</si>
  <si>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</si>
  <si>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</si>
  <si>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</si>
  <si>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</si>
  <si>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</si>
  <si>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</si>
  <si>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</si>
  <si>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</si>
  <si>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</si>
  <si>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</si>
  <si>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</si>
  <si>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</si>
  <si>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</si>
  <si>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</si>
  <si>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</si>
  <si>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</si>
  <si>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</si>
  <si>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</si>
  <si>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</si>
  <si>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</si>
  <si>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</si>
  <si>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</si>
  <si>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</si>
  <si>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</si>
  <si>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</si>
  <si>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</si>
  <si>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</si>
  <si>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</si>
  <si>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</si>
  <si>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</si>
  <si>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</si>
  <si>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</si>
  <si>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</si>
  <si>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</si>
  <si>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</si>
  <si>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</si>
  <si>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</si>
  <si>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</si>
  <si>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</si>
  <si>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</si>
  <si>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</si>
  <si>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</si>
  <si>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</si>
  <si>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</si>
  <si>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</si>
  <si>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</si>
  <si>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</si>
  <si>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</si>
  <si>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</si>
  <si>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</si>
  <si>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</si>
  <si>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</si>
  <si>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</si>
  <si>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</si>
  <si>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</si>
  <si>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</si>
  <si>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</si>
  <si>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</si>
  <si>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</si>
  <si>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</si>
  <si>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</si>
  <si>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</si>
  <si>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</si>
  <si>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</si>
  <si>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</si>
  <si>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</si>
  <si>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</si>
  <si>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</si>
  <si>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</si>
  <si>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</si>
  <si>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</si>
  <si>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</si>
  <si>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</si>
  <si>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</si>
  <si>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</si>
  <si>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</si>
  <si>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</si>
  <si>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</si>
  <si>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</si>
  <si>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</si>
  <si>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</si>
  <si>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</si>
  <si>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</si>
  <si>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</si>
  <si>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</si>
  <si>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</si>
  <si>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</si>
  <si>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</si>
  <si>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</si>
  <si>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</si>
  <si>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</si>
  <si>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</si>
  <si>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</si>
  <si>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</si>
  <si>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</si>
  <si>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</si>
  <si>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</si>
  <si>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</si>
  <si>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</si>
  <si>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</si>
  <si>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</si>
  <si>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</si>
  <si>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</si>
  <si>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</si>
  <si>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</si>
  <si>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</si>
  <si>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</si>
  <si>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</si>
  <si>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</si>
  <si>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</si>
  <si>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</si>
  <si>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</si>
  <si>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</si>
  <si>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</si>
  <si>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</si>
  <si>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</si>
  <si>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</si>
  <si>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</si>
  <si>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</si>
  <si>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</si>
  <si>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</si>
  <si>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</si>
  <si>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</si>
  <si>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</si>
  <si>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</si>
  <si>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</si>
  <si>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</si>
  <si>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</si>
  <si>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</si>
  <si>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</si>
  <si>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</si>
  <si>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</si>
  <si>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</si>
  <si>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</si>
  <si>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</si>
  <si>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</si>
  <si>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</si>
  <si>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</si>
  <si>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</si>
  <si>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</si>
  <si>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</si>
  <si>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</si>
  <si>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</si>
  <si>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</si>
  <si>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</si>
  <si>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</si>
  <si>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</si>
  <si>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</si>
  <si>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</si>
  <si>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</si>
  <si>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</si>
  <si>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</si>
  <si>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</si>
  <si>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</si>
  <si>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</si>
  <si>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</si>
  <si>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</si>
  <si>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</si>
  <si>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</si>
  <si>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</si>
  <si>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</si>
  <si>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</si>
  <si>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</si>
  <si>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</si>
  <si>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</si>
  <si>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</si>
  <si>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</si>
  <si>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</si>
  <si>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</si>
  <si>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</si>
  <si>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</si>
  <si>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</si>
  <si>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</si>
  <si>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</si>
  <si>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</si>
  <si>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</si>
  <si>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</si>
  <si>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</si>
  <si>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</si>
  <si>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</si>
  <si>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</si>
  <si>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</si>
  <si>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</si>
  <si>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</si>
  <si>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</si>
  <si>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</si>
  <si>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</si>
  <si>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</si>
  <si>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</si>
  <si>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</si>
  <si>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</si>
  <si>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</si>
  <si>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</si>
  <si>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</si>
  <si>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</si>
  <si>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</si>
  <si>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</si>
  <si>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</si>
  <si>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</si>
  <si>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</si>
  <si>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</si>
  <si>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</si>
  <si>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</si>
  <si>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</si>
  <si>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</si>
  <si>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</si>
  <si>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</si>
  <si>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</si>
  <si>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</si>
  <si>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</si>
  <si>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</si>
  <si>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</si>
  <si>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</si>
  <si>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</si>
  <si>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</si>
  <si>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</si>
  <si>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</si>
  <si>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</si>
  <si>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</si>
  <si>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</si>
  <si>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</si>
  <si>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</si>
  <si>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</si>
  <si>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</si>
  <si>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</si>
  <si>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</si>
  <si>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</si>
  <si>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</si>
  <si>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</si>
  <si>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</si>
  <si>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</si>
  <si>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</si>
  <si>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</si>
  <si>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</si>
  <si>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</si>
  <si>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</si>
  <si>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</si>
  <si>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</si>
  <si>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</si>
  <si>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</si>
  <si>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</si>
  <si>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</si>
  <si>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</si>
  <si>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</si>
  <si>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</si>
  <si>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</si>
  <si>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</si>
  <si>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</si>
  <si>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</si>
  <si>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</si>
  <si>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</si>
  <si>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</si>
  <si>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</si>
  <si>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</si>
  <si>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</si>
  <si>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</si>
  <si>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</si>
  <si>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</si>
  <si>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</si>
  <si>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</si>
  <si>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</si>
  <si>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</si>
  <si>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</si>
  <si>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</si>
  <si>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</si>
  <si>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</si>
  <si>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</si>
  <si>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</si>
  <si>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</si>
  <si>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</si>
  <si>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</si>
  <si>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</si>
  <si>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</si>
  <si>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</si>
  <si>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</si>
  <si>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</si>
  <si>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</si>
  <si>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</si>
  <si>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</si>
  <si>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</si>
  <si>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</si>
  <si>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</si>
  <si>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</si>
  <si>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</si>
  <si>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</si>
  <si>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</si>
  <si>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</si>
  <si>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</si>
  <si>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</si>
  <si>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</si>
  <si>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</si>
  <si>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</si>
  <si>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</si>
  <si>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</si>
  <si>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</si>
  <si>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</si>
  <si>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</si>
  <si>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</si>
  <si>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</si>
  <si>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</si>
  <si>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</si>
  <si>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</si>
  <si>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</si>
  <si>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</si>
  <si>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</si>
  <si>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</si>
  <si>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</si>
  <si>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</si>
  <si>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Cantu, Pat</t>
  </si>
  <si>
    <t>Perez, Michael</t>
  </si>
  <si>
    <t>Brown, Noah</t>
  </si>
  <si>
    <t>Anderson, Charlie</t>
  </si>
  <si>
    <t>Peterson, Juan</t>
  </si>
  <si>
    <t>Martinez, Dominic</t>
  </si>
  <si>
    <t>Crawford, Zeke</t>
  </si>
  <si>
    <t>Mccarty, John</t>
  </si>
  <si>
    <t>Anderson, Mitchell</t>
  </si>
  <si>
    <t>Lowe, Charlotte</t>
  </si>
  <si>
    <t>Jones, Heidi</t>
  </si>
  <si>
    <t>Tilly, Roger</t>
  </si>
  <si>
    <t>Rockwell, Peter</t>
  </si>
  <si>
    <t>Charles, Thomas</t>
  </si>
  <si>
    <t>Walensky, Paula</t>
  </si>
  <si>
    <t>Ruiz, Dylan</t>
  </si>
  <si>
    <t>Butler, Julia</t>
  </si>
  <si>
    <t>Rios, Tomas</t>
  </si>
  <si>
    <t>Leonard, Carol</t>
  </si>
  <si>
    <t>Cunningham, Karen</t>
  </si>
  <si>
    <t>Butler, Joy-Ann</t>
  </si>
  <si>
    <t>Snyder, Ruth</t>
  </si>
  <si>
    <t>Rios, Thaddeus</t>
  </si>
  <si>
    <t>Daugherty, Cal</t>
  </si>
  <si>
    <t>Gallegos, David</t>
  </si>
  <si>
    <t>Cantrell, TJ</t>
  </si>
  <si>
    <t>Briggs, Wanda</t>
  </si>
  <si>
    <t>Harper, Bobby</t>
  </si>
  <si>
    <t>Reed, Carolina</t>
  </si>
  <si>
    <t>Mays, Johan</t>
  </si>
  <si>
    <t>Simpson, Midas</t>
  </si>
  <si>
    <t>Lopez, Pinelope</t>
  </si>
  <si>
    <t>Gibbs, Vera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</si>
  <si>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</si>
  <si>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</si>
  <si>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</si>
  <si>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</si>
  <si>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</si>
  <si>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</si>
  <si>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Victim Number</t>
  </si>
  <si>
    <t>Triage Status</t>
  </si>
  <si>
    <t>Date Entered</t>
  </si>
  <si>
    <t>Arrival Date</t>
  </si>
  <si>
    <t>Service</t>
  </si>
  <si>
    <t>EMS Call Sign</t>
  </si>
  <si>
    <t>Name</t>
  </si>
  <si>
    <t>Chief Complaint</t>
  </si>
  <si>
    <t>Age Unit</t>
  </si>
  <si>
    <t>Incident Date</t>
  </si>
  <si>
    <t>YEARS</t>
  </si>
  <si>
    <t>Yeboa, Kwesi</t>
  </si>
  <si>
    <t>Opoku, Gyasi</t>
  </si>
  <si>
    <t>Boakye, Fodjour</t>
  </si>
  <si>
    <t>Boakye, Ekow</t>
  </si>
  <si>
    <t>Lamptey, Danquah</t>
  </si>
  <si>
    <t>Quaye, Commie</t>
  </si>
  <si>
    <t>Tawiah, Botwe</t>
  </si>
  <si>
    <t>Twum, Abam</t>
  </si>
  <si>
    <t>Mahama, Ababio</t>
  </si>
  <si>
    <t>Gomez, Alexander</t>
  </si>
  <si>
    <t>Williams, Andrew</t>
  </si>
  <si>
    <t>Smythe, Julius</t>
  </si>
  <si>
    <t>Cantu, Christian</t>
  </si>
  <si>
    <t>Green - Minor</t>
  </si>
  <si>
    <t>Primary Impression</t>
  </si>
  <si>
    <t>Injury of ankle</t>
  </si>
  <si>
    <t>Injury of shoulder and upper arm</t>
  </si>
  <si>
    <t>Injury of foot</t>
  </si>
  <si>
    <t>weakness</t>
  </si>
  <si>
    <t>intracranial inury</t>
  </si>
  <si>
    <t>unspecified injury of thorax</t>
  </si>
  <si>
    <t>generalized abdominal pain</t>
  </si>
  <si>
    <t>other abnormalities of gait</t>
  </si>
  <si>
    <t>facial laceration</t>
  </si>
  <si>
    <t>traumatic injury, unspecified</t>
  </si>
  <si>
    <t>abdominal pain</t>
  </si>
  <si>
    <t>hematemesis</t>
  </si>
  <si>
    <t>fall with head strike</t>
  </si>
  <si>
    <t>injury of head</t>
  </si>
  <si>
    <t>injury of leg</t>
  </si>
  <si>
    <t>multiple fractures due to drone impact</t>
  </si>
  <si>
    <t>unspecified injury of right shoulder</t>
  </si>
  <si>
    <t>left hip dislocation</t>
  </si>
  <si>
    <t>injury of hip</t>
  </si>
  <si>
    <t>multiple lacerations to arms</t>
  </si>
  <si>
    <t>injury to arms</t>
  </si>
  <si>
    <t>fall with head strike, no LOC</t>
  </si>
  <si>
    <t>leg pain (right)</t>
  </si>
  <si>
    <t>pain unspecified</t>
  </si>
  <si>
    <t>left knee pain, head pain post fall</t>
  </si>
  <si>
    <t>laceration to right thigh</t>
  </si>
  <si>
    <t>injury to leg</t>
  </si>
  <si>
    <t>asthma attack</t>
  </si>
  <si>
    <t>difficulty breathing</t>
  </si>
  <si>
    <t>abdominal pain with vomiting</t>
  </si>
  <si>
    <t>chest pain</t>
  </si>
  <si>
    <t>LOC</t>
  </si>
  <si>
    <t>crowd crush</t>
  </si>
  <si>
    <t>positional asphyxia</t>
  </si>
  <si>
    <t>soft tissue injuries</t>
  </si>
  <si>
    <t>laceration to face</t>
  </si>
  <si>
    <t>injury to face/neck</t>
  </si>
  <si>
    <t>direct crush injury to thoracic organs</t>
  </si>
  <si>
    <t>injury to thorax</t>
  </si>
  <si>
    <t>dislocation of shoulder</t>
  </si>
  <si>
    <t>injury to arm</t>
  </si>
  <si>
    <t>traumatic amputation of hand</t>
  </si>
  <si>
    <t>injury to hand</t>
  </si>
  <si>
    <t>multiple lacerations to back</t>
  </si>
  <si>
    <t>injury to back</t>
  </si>
  <si>
    <t>injury to legs</t>
  </si>
  <si>
    <t>compressive asphyxia</t>
  </si>
  <si>
    <t>respiratory</t>
  </si>
  <si>
    <t>fracture of mandible</t>
  </si>
  <si>
    <t>injury to jaw</t>
  </si>
  <si>
    <t>confusion</t>
  </si>
  <si>
    <t>Smithfield Fire</t>
  </si>
  <si>
    <t>Johnston Fire</t>
  </si>
  <si>
    <t>Cranston Fire</t>
  </si>
  <si>
    <t>Cumberland Rescue Service</t>
  </si>
  <si>
    <t>Chepachet Fire Department</t>
  </si>
  <si>
    <t>Central Coventry Fire District</t>
  </si>
  <si>
    <t>Lincoln Rescue</t>
  </si>
  <si>
    <t>Harrisville Fire Department</t>
  </si>
  <si>
    <t>Harmony Fire Department</t>
  </si>
  <si>
    <t>Hope Jackson Fire Department</t>
  </si>
  <si>
    <t>Nasonville Fire Department</t>
  </si>
  <si>
    <t>North Providence Fire Department</t>
  </si>
  <si>
    <t>North Scituate Fire Department</t>
  </si>
  <si>
    <t>North Smithfield Fire &amp; Rescue Department</t>
  </si>
  <si>
    <t>Oakland Mapleville Fire Department</t>
  </si>
  <si>
    <t>Pascoag Fire Department</t>
  </si>
  <si>
    <t>Pawtucket Fire Department</t>
  </si>
  <si>
    <t>Providence Fire Department</t>
  </si>
  <si>
    <t>Warwick Fire Department</t>
  </si>
  <si>
    <t>West Warwick Fire Department</t>
  </si>
  <si>
    <t>Woonsocket Fire Department</t>
  </si>
  <si>
    <t>Professional Ambulance</t>
  </si>
  <si>
    <t>MMT Ambulance</t>
  </si>
  <si>
    <t>Coastline Emergency Medical Service</t>
  </si>
  <si>
    <t>Alert Ambulance</t>
  </si>
  <si>
    <t>Brewster Ambulance</t>
  </si>
  <si>
    <t>Douglas, MA Fire Department</t>
  </si>
  <si>
    <t>Attleboro, MA Fire Department</t>
  </si>
  <si>
    <t>North Attleboro, MA Fire Department</t>
  </si>
  <si>
    <t>Bellingham, MA Fire Department</t>
  </si>
  <si>
    <t>Uxbridge, MA Fire Department</t>
  </si>
  <si>
    <t>West Greenwich Fire Department</t>
  </si>
  <si>
    <t>Putnam, CT Fire Department</t>
  </si>
  <si>
    <t>Killingly, CT Fire Department</t>
  </si>
  <si>
    <t>South Foster Fire Department</t>
  </si>
  <si>
    <t>Cranston R-2</t>
  </si>
  <si>
    <t>Chepachet R-1</t>
  </si>
  <si>
    <t>Harrisville R-1</t>
  </si>
  <si>
    <t>Harmony R-1</t>
  </si>
  <si>
    <t>Nasonville R-1</t>
  </si>
  <si>
    <t>Pascoag R-1</t>
  </si>
  <si>
    <t>Bellingham R-1</t>
  </si>
  <si>
    <t>Uxbridge R-1</t>
  </si>
  <si>
    <t>Putnam R-1</t>
  </si>
  <si>
    <t>Killingly R-1</t>
  </si>
  <si>
    <t>North Scituate R-1</t>
  </si>
  <si>
    <t>Southcoast Emergency Medical Service</t>
  </si>
  <si>
    <t>Self-Presenter</t>
  </si>
  <si>
    <t>Rhode Island State Police</t>
  </si>
  <si>
    <t>Self-Presenter (assisted by another)</t>
  </si>
  <si>
    <t>Johnston Police Department</t>
  </si>
  <si>
    <t>North Smithfield Police Department</t>
  </si>
  <si>
    <t>Lincoln Police Department</t>
  </si>
  <si>
    <t>Providence Police Department</t>
  </si>
  <si>
    <t>Cumberland Police Department</t>
  </si>
  <si>
    <t>Woonsocket Police Department</t>
  </si>
  <si>
    <t>Scituate Police Department</t>
  </si>
  <si>
    <t>Cranston Police Department</t>
  </si>
  <si>
    <t>North Providence Police Department</t>
  </si>
  <si>
    <t>Warwick Police Department</t>
  </si>
  <si>
    <t>West Warwick Police Department</t>
  </si>
  <si>
    <t>Pawtucket Police Department</t>
  </si>
  <si>
    <t>Alert 1</t>
  </si>
  <si>
    <t>Brewster 1</t>
  </si>
  <si>
    <t>Coastline 1</t>
  </si>
  <si>
    <t>Coastline 2</t>
  </si>
  <si>
    <t>Brewster 2</t>
  </si>
  <si>
    <t>Central Coventry R-1</t>
  </si>
  <si>
    <t>Hope Jackson R-1</t>
  </si>
  <si>
    <t>Smithfield R-3</t>
  </si>
  <si>
    <t>Smithfield RR-1</t>
  </si>
  <si>
    <t>Smithfield RR-2</t>
  </si>
  <si>
    <t>3/2 RR</t>
  </si>
  <si>
    <t>North Providence R-2</t>
  </si>
  <si>
    <t>MMT</t>
  </si>
  <si>
    <t>Southcoast 1</t>
  </si>
  <si>
    <t>Southcoast 2</t>
  </si>
  <si>
    <t>South Foster R-1</t>
  </si>
  <si>
    <t>North Attleboro R-1</t>
  </si>
  <si>
    <t>Warwick Fire R-3</t>
  </si>
  <si>
    <t>West Greewich R-1</t>
  </si>
  <si>
    <t>West Warwick R-1</t>
  </si>
  <si>
    <t>West Warwick R-2</t>
  </si>
  <si>
    <t>Providence Fire R-3</t>
  </si>
  <si>
    <t>Providence Fire R-4</t>
  </si>
  <si>
    <t>Professional 1</t>
  </si>
  <si>
    <t>Pawtucket R-2</t>
  </si>
  <si>
    <t>Oakland/Mapleville R-1</t>
  </si>
  <si>
    <t>Woonsocket R-2</t>
  </si>
  <si>
    <t>Attleboro R-1 (A)</t>
  </si>
  <si>
    <t>Attleboro R-1 (B)</t>
  </si>
  <si>
    <t>Woonsocket R-1 (A)</t>
  </si>
  <si>
    <t>Warwick Fire R-1 (A)</t>
  </si>
  <si>
    <t>Warwick Fire R-2 (A)</t>
  </si>
  <si>
    <t>Warwick Fire R-1 (B)</t>
  </si>
  <si>
    <t>Warwick Fire R-2 (B)</t>
  </si>
  <si>
    <t>Woonsocket R-1 (B)</t>
  </si>
  <si>
    <t>Cranston R-1 (A)</t>
  </si>
  <si>
    <t>Cranston R-1 (B)</t>
  </si>
  <si>
    <t>Providence Fire R-1 (A)</t>
  </si>
  <si>
    <t>Providence Fire R-2 (A)</t>
  </si>
  <si>
    <t>Providence Fire R-1 (B)</t>
  </si>
  <si>
    <t>Providence Fire R-2 (B)</t>
  </si>
  <si>
    <t>Pawtucket R-1 (A)</t>
  </si>
  <si>
    <t>Pawtucket R-1 (B)</t>
  </si>
  <si>
    <t>Smithfield R-1 (A)</t>
  </si>
  <si>
    <t>Smithfield R-2 (A)</t>
  </si>
  <si>
    <t>Smithfield R-1 (B)</t>
  </si>
  <si>
    <t>Smithfield R-2 (B)</t>
  </si>
  <si>
    <t>North Smithfield Fire R-1 (A)</t>
  </si>
  <si>
    <t>North Providence R-1 (A)</t>
  </si>
  <si>
    <t>North Providence R-1 (B)</t>
  </si>
  <si>
    <t>North Smithfield Fire R-1 (B)</t>
  </si>
  <si>
    <t>Johnston R-1 (A)</t>
  </si>
  <si>
    <t>Johnston R-3 (A)</t>
  </si>
  <si>
    <t>Johnston R-2 (A)</t>
  </si>
  <si>
    <t>Johnston R-1 (B)</t>
  </si>
  <si>
    <t>Johnston R-2 (B)</t>
  </si>
  <si>
    <t>Johnston R-3 (B)</t>
  </si>
  <si>
    <t>Lincoln R-1 (A)</t>
  </si>
  <si>
    <t>Lincoln R-2 (A)</t>
  </si>
  <si>
    <t>Cumberland R-1 (A)</t>
  </si>
  <si>
    <t>Cumberland R-2 (A)</t>
  </si>
  <si>
    <t>Douglas R-1 (A)</t>
  </si>
  <si>
    <t>Cumberland R-1 (B)</t>
  </si>
  <si>
    <t>Cumberland R-2 (B)</t>
  </si>
  <si>
    <t>Douglas R-1 (B)</t>
  </si>
  <si>
    <t>loss of consciousness</t>
  </si>
  <si>
    <t>shock</t>
  </si>
  <si>
    <t>compound fracture of radius/ulna</t>
  </si>
  <si>
    <t>injury to head</t>
  </si>
  <si>
    <t>trauma to head, LOC</t>
  </si>
  <si>
    <t>probable broken ribs</t>
  </si>
  <si>
    <t>contusions to trunk</t>
  </si>
  <si>
    <t>injury to neck</t>
  </si>
  <si>
    <t>deep laceration to arm/shoulder</t>
  </si>
  <si>
    <t>injury to shoulder</t>
  </si>
  <si>
    <t>traumatic amputation of fingers</t>
  </si>
  <si>
    <t>lacerations to head</t>
  </si>
  <si>
    <t>crowd crush/positional asphyxia</t>
  </si>
  <si>
    <t>LOC; weak vital signs</t>
  </si>
  <si>
    <t>Red - Critical</t>
  </si>
  <si>
    <t>injury to eye</t>
  </si>
  <si>
    <t>syncopal episode</t>
  </si>
  <si>
    <t>lacerations to arm, torso</t>
  </si>
  <si>
    <t>multiple injuries</t>
  </si>
  <si>
    <t>object impaled in abdomen</t>
  </si>
  <si>
    <t>injury to abdomen</t>
  </si>
  <si>
    <t>abrasions to forearms/hands and face</t>
  </si>
  <si>
    <t>uncontrolled bleeding of neck</t>
  </si>
  <si>
    <t>minor injuries</t>
  </si>
  <si>
    <t>internal injuries, likely fracture of ribs</t>
  </si>
  <si>
    <t>possible MI</t>
  </si>
  <si>
    <t>unresponsive</t>
  </si>
  <si>
    <t>unknown injury</t>
  </si>
  <si>
    <t>unresponsive/LOC</t>
  </si>
  <si>
    <t>uncontrolled bleeding of femoral artery; tournequet applied</t>
  </si>
  <si>
    <t>panic attack, PTSD</t>
  </si>
  <si>
    <t>psychological distress</t>
  </si>
  <si>
    <t>injury to ankle</t>
  </si>
  <si>
    <t>object impalement in shoulder</t>
  </si>
  <si>
    <t>exhaustion/heat stroke</t>
  </si>
  <si>
    <t>other illnesss</t>
  </si>
  <si>
    <t>injury to upper body/extremities</t>
  </si>
  <si>
    <t>pre-existing heart condition</t>
  </si>
  <si>
    <t>injury to legs and arms</t>
  </si>
  <si>
    <t>trauma to head</t>
  </si>
  <si>
    <t>lacerations to face (severe)</t>
  </si>
  <si>
    <t>severe trauma to upper thigh, uncontrolled bleeding</t>
  </si>
  <si>
    <t>injuries to head/face</t>
  </si>
  <si>
    <t>injuries to arms</t>
  </si>
  <si>
    <t>bruising to chest/abdomen</t>
  </si>
  <si>
    <t>injury to trunk</t>
  </si>
  <si>
    <t>blunt force trauma (struck by flying debris)</t>
  </si>
  <si>
    <t>injury to right shoulder</t>
  </si>
  <si>
    <t>head injury, altered mental status</t>
  </si>
  <si>
    <t>lacerations to hands, traumatic ampution of several fingers</t>
  </si>
  <si>
    <t>injury to hands</t>
  </si>
  <si>
    <t>light-headed, general malaise</t>
  </si>
  <si>
    <t>minor injuries to legs</t>
  </si>
  <si>
    <t>minor injuries to arms</t>
  </si>
  <si>
    <t>abdominal evisceration</t>
  </si>
  <si>
    <t>minor injuries (contusions/abbrasions) upper body</t>
  </si>
  <si>
    <t>injuries to upper body</t>
  </si>
  <si>
    <t>laceration to lower leg</t>
  </si>
  <si>
    <t>multiple lacerations to body</t>
  </si>
  <si>
    <t>altered mental status</t>
  </si>
  <si>
    <t>fall (less than 20 feet), dislocated shoulder</t>
  </si>
  <si>
    <t>minor superficial injuries (cuts, abbrasions)</t>
  </si>
  <si>
    <t>laceration to left thigh</t>
  </si>
  <si>
    <t>other illness</t>
  </si>
  <si>
    <t>alcohol detox</t>
  </si>
  <si>
    <t>severe trauma to upper torso/neck</t>
  </si>
  <si>
    <t>object impalement in right forearm</t>
  </si>
  <si>
    <t>blunt force trauma to head</t>
  </si>
  <si>
    <t>altered mental status, lethargic</t>
  </si>
  <si>
    <t>diabetic hypoglycemia, altered mental status</t>
  </si>
  <si>
    <t>fall (less than 20 feet), open fracture of tib/fib (left)</t>
  </si>
  <si>
    <t>uncontrolled bleeding (abdomen), hypovolemic shock</t>
  </si>
  <si>
    <t>minor injuries (contusions/abbrasions) of arms</t>
  </si>
  <si>
    <t>minor injuries (contusions/abbrasions) of legs</t>
  </si>
  <si>
    <t>injuries to legs</t>
  </si>
  <si>
    <t>laceration to left forearm</t>
  </si>
  <si>
    <t>headache/dizziness</t>
  </si>
  <si>
    <t>blunt force trauma to back, difficulty standing/walking</t>
  </si>
  <si>
    <t>trauma to head, suspected concussion</t>
  </si>
  <si>
    <t>traumatic amputation of index finger on left hand</t>
  </si>
  <si>
    <t>coughing/wheezing</t>
  </si>
  <si>
    <t>penetrating shrapnel (head)</t>
  </si>
  <si>
    <t>penetrating shrapnel (upper chest)</t>
  </si>
  <si>
    <t>injury to chest</t>
  </si>
  <si>
    <t>penetrating shrapnel (upper right thigh)</t>
  </si>
  <si>
    <t>penetrating shrapnel (left foot)</t>
  </si>
  <si>
    <t>injury to foot</t>
  </si>
  <si>
    <t>penetrating shrapnel (side)</t>
  </si>
  <si>
    <t>penetrating shrapnel (left upper arm)</t>
  </si>
  <si>
    <t>eye injury</t>
  </si>
  <si>
    <t>head trauma, altered mental status (confusion, lethargy)</t>
  </si>
  <si>
    <t>laceration, bleeding uncontrolled (groin/femoral artery)</t>
  </si>
  <si>
    <t>blunt force trauma to head, LOC</t>
  </si>
  <si>
    <t>minor lacerations to upper body</t>
  </si>
  <si>
    <t>difficulty breathing (coughing/wheezing from smoke inhalation)</t>
  </si>
  <si>
    <t>head/neck injury</t>
  </si>
  <si>
    <t>probable head injury; altered mental status, abnormality of gait (difficulty walking)</t>
  </si>
  <si>
    <t>severe trauma to neck/upper chest; uncontrolled bleeding of carotid artery</t>
  </si>
  <si>
    <t>global body pain (no visible injuries)</t>
  </si>
  <si>
    <t>object impaled in left eye socket</t>
  </si>
  <si>
    <t>minor superficial injuries (cuts, abbrasions) to arms</t>
  </si>
  <si>
    <t>injury to pelvis</t>
  </si>
  <si>
    <t>back/flank pain</t>
  </si>
  <si>
    <t>moderate pain in flank, unsure if injured or kidney stone (hx of kidney stones)</t>
  </si>
  <si>
    <t>minor injuries (cuts/scrapes to hands)</t>
  </si>
  <si>
    <t>unsure if injured, "wants to get checked out"</t>
  </si>
  <si>
    <t>severe injury to thorax; flail chest</t>
  </si>
  <si>
    <t>injury to chest, difficulty breathing (probable pneumothorax)</t>
  </si>
  <si>
    <t>severe bruising to abdomen, LOC</t>
  </si>
  <si>
    <t>blunt force trauma to head, unresponsive with weak vital signs</t>
  </si>
  <si>
    <t>traumatic amputation of finger, severe soft tissue trauma to hand</t>
  </si>
  <si>
    <t>head injury from falling object</t>
  </si>
  <si>
    <t>injury to global body</t>
  </si>
  <si>
    <t>cardiovascular</t>
  </si>
  <si>
    <t>heart palpitations (hx of arrhythmia)</t>
  </si>
  <si>
    <t>heart palpitations (hx of arrhythmia), profuse sweating</t>
  </si>
  <si>
    <t>chemical</t>
  </si>
  <si>
    <t>chemical burn from lithium-ion battery acid exposure to arms/hands</t>
  </si>
  <si>
    <t xml:space="preserve">eye injury from debris </t>
  </si>
  <si>
    <t>corneal abrasion</t>
  </si>
  <si>
    <t>severe headache, cannot recall if head injury occurred</t>
  </si>
  <si>
    <t xml:space="preserve">hand crushed in crowd </t>
  </si>
  <si>
    <t>severe headache, cannot recall if head injury occurred; altered mental status (confusion)</t>
  </si>
  <si>
    <t>Fall (less than 20 feet), several teeth knocked out, significant bleeding from oral cavity</t>
  </si>
  <si>
    <t>injury to face</t>
  </si>
  <si>
    <t>traumatic injury chest pain</t>
  </si>
  <si>
    <t>head strike, bleeding from left ear; abbrasions to head (left side); alert &amp; oriented</t>
  </si>
  <si>
    <t xml:space="preserve">compressive injury </t>
  </si>
  <si>
    <t>crush trauma to abdomen</t>
  </si>
  <si>
    <t>internal bleeding</t>
  </si>
  <si>
    <t>minor injuries (contusions/abbrasions) of legs/knees</t>
  </si>
  <si>
    <t>minor injuries (contusions/abbrasions) of forearms</t>
  </si>
  <si>
    <t>small object impalement (embedded in rear shoulder)</t>
  </si>
  <si>
    <t>laceration to head, significant bleeding</t>
  </si>
  <si>
    <t xml:space="preserve">mandibular fracture </t>
  </si>
  <si>
    <t>minor injuries to arms, seeking reunification with cousin</t>
  </si>
  <si>
    <t>crushed with seizure activity</t>
  </si>
  <si>
    <t xml:space="preserve">hypoxic episode </t>
  </si>
  <si>
    <t>dental injury</t>
  </si>
  <si>
    <t>tooth avulsion</t>
  </si>
  <si>
    <t>panic nausea, vomiting</t>
  </si>
  <si>
    <t>stress-induced illness</t>
  </si>
  <si>
    <t>major hemorrhage</t>
  </si>
  <si>
    <t>trampled with altered consciousness</t>
  </si>
  <si>
    <t xml:space="preserve">crushed, abdominal trauma </t>
  </si>
  <si>
    <t>internal organ damage</t>
  </si>
  <si>
    <t>crushed with low blood pressure</t>
  </si>
  <si>
    <t>avulsion of soft tissue and bone from upper arm, severe bleeding</t>
  </si>
  <si>
    <t>crowd crush/fracture of sternum</t>
  </si>
  <si>
    <t>fracture of collar bone, severe pain</t>
  </si>
  <si>
    <t>crowd stampede, difficulty breathing</t>
  </si>
  <si>
    <t>coughing/wheezing; unable to catch breath</t>
  </si>
  <si>
    <t>patellar dislocation</t>
  </si>
  <si>
    <t>other injury</t>
  </si>
  <si>
    <t>blunt force trauma injury to chest; pregnant (28 weeks)</t>
  </si>
  <si>
    <t>neck trauma</t>
  </si>
  <si>
    <t xml:space="preserve">cervical spine injury </t>
  </si>
  <si>
    <t>lower leg pain</t>
  </si>
  <si>
    <t>tibia fracture</t>
  </si>
  <si>
    <t xml:space="preserve">fall from bleachers, elbow injury </t>
  </si>
  <si>
    <t>ulna fracture</t>
  </si>
  <si>
    <t xml:space="preserve">eye trauma </t>
  </si>
  <si>
    <t xml:space="preserve">orbital injury </t>
  </si>
  <si>
    <t xml:space="preserve">facial laceration </t>
  </si>
  <si>
    <t>face injury from stampde</t>
  </si>
  <si>
    <t>crush with cyanotic appearance</t>
  </si>
  <si>
    <t xml:space="preserve">severe hypoxia </t>
  </si>
  <si>
    <t>Fall (less than 20 feet), probable elbow fracture</t>
  </si>
  <si>
    <t>traumatic brain injury</t>
  </si>
  <si>
    <t>concussion</t>
  </si>
  <si>
    <t>Fall (less than 20 feet), "sore all over"</t>
  </si>
  <si>
    <t xml:space="preserve">shoulder trauma </t>
  </si>
  <si>
    <t>clavicle fracture</t>
  </si>
  <si>
    <t xml:space="preserve">diabetic emergency </t>
  </si>
  <si>
    <t xml:space="preserve">hypoglycemia </t>
  </si>
  <si>
    <t xml:space="preserve">bimalleolar fracture </t>
  </si>
  <si>
    <t xml:space="preserve">abdominal trauma </t>
  </si>
  <si>
    <t xml:space="preserve">splenic injury </t>
  </si>
  <si>
    <t>uncontrolled bleeding of neck, hypovolemic shock</t>
  </si>
  <si>
    <t xml:space="preserve">neck trauma </t>
  </si>
  <si>
    <t xml:space="preserve">cervial spine injury </t>
  </si>
  <si>
    <t>avulsion of soft tissue and bone from upper leg, severe bleeding</t>
  </si>
  <si>
    <t>back pain</t>
  </si>
  <si>
    <t xml:space="preserve">thoracic injury </t>
  </si>
  <si>
    <t xml:space="preserve">head trauma </t>
  </si>
  <si>
    <t>head injury</t>
  </si>
  <si>
    <t xml:space="preserve">compression asphyxia </t>
  </si>
  <si>
    <t>Yellow - Moderate</t>
  </si>
  <si>
    <t>controlled bleeding of leg</t>
  </si>
  <si>
    <t>trampled</t>
  </si>
  <si>
    <t>trampled (global injury)</t>
  </si>
  <si>
    <t>Injury to head</t>
  </si>
  <si>
    <t>head injury, controlled bleeding, skull fracture with exposed brain tissue</t>
  </si>
  <si>
    <t>foot pain</t>
  </si>
  <si>
    <t>trampled (back)</t>
  </si>
  <si>
    <t>fall (greater than 20 feet) collapse with significant bruising (internal bleeding)</t>
  </si>
  <si>
    <t>weak vital signs</t>
  </si>
  <si>
    <t>fall from bleacher (less than 20 feet), jaw pain</t>
  </si>
  <si>
    <t>fall (less than 20 feet), wrist fracture</t>
  </si>
  <si>
    <t>chest pain, difficulty breathing</t>
  </si>
  <si>
    <t>respiratory distress</t>
  </si>
  <si>
    <t>right tib/fib fracture</t>
  </si>
  <si>
    <t>fall (less than 20 feet)</t>
  </si>
  <si>
    <t>fall (greater than 20 feet), LOC, multiple traumatic injuries to extremities, head</t>
  </si>
  <si>
    <t>mechanical parts lodged in chest wall near heart</t>
  </si>
  <si>
    <t>fall (less than 20 feet), several teeth knocked out, significant bleeding from oral cavity</t>
  </si>
  <si>
    <t>fall (less than 20 feet), probable tear of knee tendons</t>
  </si>
  <si>
    <t>fall (less than 20 feet), sprained ankle</t>
  </si>
  <si>
    <t>fall (less than 20 feet), unable to walk/apply pressure on left leg</t>
  </si>
  <si>
    <t xml:space="preserve">traumatic shock </t>
  </si>
  <si>
    <t>myocardial infarction</t>
  </si>
  <si>
    <t>fall (less than 20 feet), left ankle sprain/possible fracture</t>
  </si>
  <si>
    <t xml:space="preserve">fractured ankle </t>
  </si>
  <si>
    <t>knee pain</t>
  </si>
  <si>
    <t>fall from bleachers</t>
  </si>
  <si>
    <t xml:space="preserve">ankle injury </t>
  </si>
  <si>
    <t>anxiety after crowd panic</t>
  </si>
  <si>
    <t xml:space="preserve">acute stress reaction </t>
  </si>
  <si>
    <t>bronochospasm</t>
  </si>
  <si>
    <t>fall (less than 20 feet), dislocation of right hip</t>
  </si>
  <si>
    <t>fall (less than 20 feet), dislocation of right shoulder</t>
  </si>
  <si>
    <t>fall (less than 20 feet), pelvic pain</t>
  </si>
  <si>
    <t>laceration, bleeding uncontrolled</t>
  </si>
  <si>
    <t xml:space="preserve">slip and fall during evacuation </t>
  </si>
  <si>
    <t>slip and fall on bleachers</t>
  </si>
  <si>
    <t>ankle sprain</t>
  </si>
  <si>
    <t>knee contusioin</t>
  </si>
  <si>
    <t>crush injury</t>
  </si>
  <si>
    <t>trampled right leg compaint</t>
  </si>
  <si>
    <t>pain, unspecified</t>
  </si>
  <si>
    <t>right-sided abdominal pain</t>
  </si>
  <si>
    <t>trampled by crowd</t>
  </si>
  <si>
    <t>blunt force trauma to torso</t>
  </si>
  <si>
    <t>minor injuries of the knee (TKR 14 days ago)</t>
  </si>
  <si>
    <t>fell and became unresponsive en route</t>
  </si>
  <si>
    <t>trampled of hands and feet</t>
  </si>
  <si>
    <t>injury to legs and hands</t>
  </si>
  <si>
    <t>Women &amp; Infants</t>
  </si>
  <si>
    <t>abdominal pain (pregnant-32 weeks); concerned about health of fetus</t>
  </si>
  <si>
    <t>open fracture of tib/fib; pregnant (27 weeks)</t>
  </si>
  <si>
    <t>Rhode Island Hospital</t>
  </si>
  <si>
    <t>fall (less than 20 feet), compound fracture of ankle</t>
  </si>
  <si>
    <t>Kent Hospital</t>
  </si>
  <si>
    <t>Miriam</t>
  </si>
  <si>
    <t>Butler</t>
  </si>
  <si>
    <t>Roger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</si>
</sst>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6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9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5" fillId="7" borderId="0" xfId="0" applyFont="1" applyFill="1"/>
    <xf numFmtId="0" fontId="6" fillId="7" borderId="0" xfId="0" applyFont="1" applyFill="1"/>
    <xf numFmtId="1" fontId="6" fillId="0" borderId="3" xfId="0" applyNumberFormat="1" applyFont="1" applyBorder="1" applyAlignment="1">
      <alignment horizontal="center"/>
    </xf>
  </cellXfs>
  <cellStyles count="1">
    <cellStyle name="Normal" xfId="0" builtinId="0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81" dataDxfId="80" tableBorderDxfId="79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78"/>
    <tableColumn id="2" xr3:uid="{94C16B1A-4256-475B-B71D-0B8DCE9D43EB}" name="If &quot;admit&quot;, enter location:" dataDxfId="77"/>
    <tableColumn id="3" xr3:uid="{188B405E-58CC-4F94-8AA9-DB2C619F584A}" name="PGH Patient Number" dataDxfId="76"/>
    <tableColumn id="4" xr3:uid="{0A7EC3D2-6AFD-434C-8A5F-118627AC193B}" name="PGH Medical Record Number" dataDxfId="75"/>
    <tableColumn id="5" xr3:uid="{6652C50D-758A-4404-B607-51475FBF4951}" name="PGH Admission Date" dataDxfId="74"/>
    <tableColumn id="6" xr3:uid="{1E3AA874-87A6-4938-BB17-518E0A515091}" name="Patient Name (Last, First)" dataDxfId="73"/>
    <tableColumn id="7" xr3:uid="{654239B3-8EDF-44D9-A027-599F90564714}" name="Gender" dataDxfId="72"/>
    <tableColumn id="8" xr3:uid="{EFB507A0-94B1-4EEF-ACFB-CC83B1FE46A7}" name="Date of Birth" dataDxfId="71"/>
    <tableColumn id="9" xr3:uid="{660371F5-6909-47F8-8097-85AD55CCE314}" name="Age" dataDxfId="70"/>
    <tableColumn id="10" xr3:uid="{58D27CDB-5091-4CB6-BAC6-06A1EA10362F}" name="Address" dataDxfId="69"/>
    <tableColumn id="11" xr3:uid="{B3A97069-51EB-4E65-94ED-A885D7C5F504}" name="Mobile Phone #" dataDxfId="68"/>
    <tableColumn id="12" xr3:uid="{31F30FF1-4FEB-40A3-B2A5-5201706905A4}" name="Diagnosis" dataDxfId="67"/>
    <tableColumn id="17" xr3:uid="{56EFAF39-1B4D-40FA-A159-4DE4D46F40EF}" name="Unit" dataDxfId="66"/>
    <tableColumn id="13" xr3:uid="{2EFC1089-F6E4-4388-8BDF-15C5C9ED098C}" name="Surgery/Procedure (if applicable)" dataDxfId="65"/>
    <tableColumn id="14" xr3:uid="{C039881D-22D3-444A-BF76-F02D28E80791}" name="Date of Surgery (if applicable)" dataDxfId="64"/>
    <tableColumn id="29" xr3:uid="{5335A1DB-8E15-465E-88BB-82EDC794703D}" name="Allergies" dataDxfId="63"/>
    <tableColumn id="19" xr3:uid="{986720AA-1BA3-4098-AA60-CA6CFA3B81A5}" name="PT/OT/ST Notes" dataDxfId="62"/>
    <tableColumn id="20" xr3:uid="{C7D6133E-B015-43CD-84FB-BC21B83E3683}" name="Diet" dataDxfId="61"/>
    <tableColumn id="22" xr3:uid="{FF983DFC-03FA-4798-878C-A7C164DFF657}" name="ADLs" dataDxfId="60"/>
    <tableColumn id="15" xr3:uid="{2AD0F79D-003D-4F8C-91A7-B535D40FF843}" name="Cognition" dataDxfId="59"/>
    <tableColumn id="16" xr3:uid="{1DBC0909-C868-4BF1-A661-2741F1FCFF1A}" name="Communication" dataDxfId="58"/>
    <tableColumn id="25" xr3:uid="{0755146F-51D4-453A-BE07-C726799A495A}" name="GU/GI Status" dataDxfId="57"/>
    <tableColumn id="26" xr3:uid="{5E898468-E8FE-4A50-811F-9640F60EA23A}" name="Hearing/Visual" dataDxfId="56"/>
    <tableColumn id="18" xr3:uid="{91C9EA33-5A88-42A9-AD4D-8C2BAD3C2BF1}" name="Active Infection" dataDxfId="55"/>
    <tableColumn id="28" xr3:uid="{91617B5A-2540-4D06-8F65-53626F18FC9A}" name="End of Life" dataDxfId="54"/>
    <tableColumn id="30" xr3:uid="{C1DEB953-1BB5-4B01-A133-287474F24C9C}" name="Vital Signs" dataDxfId="5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52" headerRowBorderDxfId="51" tableBorderDxfId="50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49" headerRowBorderDxfId="48" tableBorderDxfId="47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46" headerRowBorderDxfId="45" tableBorderDxfId="44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237ACC9-5967-4484-822D-8F518EDBE5B3}" name="Table120" displayName="Table120" ref="A1:P274" totalsRowShown="0" headerRowDxfId="43" dataDxfId="42" tableBorderDxfId="41">
  <autoFilter ref="A1:P274" xr:uid="{E237ACC9-5967-4484-822D-8F518EDBE5B3}"/>
  <sortState xmlns:xlrd2="http://schemas.microsoft.com/office/spreadsheetml/2017/richdata2" ref="A2:P274">
    <sortCondition ref="L1:L274"/>
  </sortState>
  <tableColumns count="16">
    <tableColumn id="1" xr3:uid="{96D74536-8DA9-4D97-A74D-3ADF90799109}" name="Hospital Disposition (Dropdown)" dataDxfId="40"/>
    <tableColumn id="2" xr3:uid="{E9CD4E07-FA8F-444E-948C-9A9B28F9304F}" name="If &quot;admit&quot;, enter location:" dataDxfId="39"/>
    <tableColumn id="3" xr3:uid="{C9CBD597-5908-4DF5-8C23-6CA89AA5D113}" name="Victim Number" dataDxfId="38"/>
    <tableColumn id="4" xr3:uid="{9B9ADA0A-DA41-4D99-BE8A-B90E4D3D68A1}" name="Triage Status" dataDxfId="37"/>
    <tableColumn id="5" xr3:uid="{AF0A5061-894A-4D96-8F33-70629368E69E}" name="Date Entered" dataDxfId="36"/>
    <tableColumn id="6" xr3:uid="{075E55BC-C375-4033-9821-FEF23CE53EAF}" name="Arrival Date" dataDxfId="35"/>
    <tableColumn id="8" xr3:uid="{802B7EE2-BBF1-4427-8E52-69B6A8EBA19D}" name="Service" dataDxfId="34"/>
    <tableColumn id="10" xr3:uid="{5C2EA8A4-763E-4223-BDD9-26E01F3041F1}" name="EMS Call Sign" dataDxfId="33"/>
    <tableColumn id="17" xr3:uid="{3E27CEC5-CF76-4D98-AF5F-61F847F2BCA8}" name="Name" dataDxfId="32"/>
    <tableColumn id="13" xr3:uid="{D9861BA8-B1C2-445D-89C5-494766B6F035}" name="Chief Complaint" dataDxfId="31"/>
    <tableColumn id="19" xr3:uid="{7CF9C96A-C57B-466B-9A40-BEA632414FF5}" name="Primary Impression" dataDxfId="30"/>
    <tableColumn id="14" xr3:uid="{186A67B4-1770-478C-A387-EEE30E430E9A}" name="Age" dataDxfId="29">
      <calculatedColumnFormula>(YEAR(NOW())-YEAR(Table120[[#This Row],[Date of Birth]]))</calculatedColumnFormula>
    </tableColumn>
    <tableColumn id="16" xr3:uid="{C8AA39EE-DBAE-4177-9886-284CC4608918}" name="Age Unit" dataDxfId="28"/>
    <tableColumn id="23" xr3:uid="{F582E5AC-BC6C-41A4-8FE3-356E28EF5D5F}" name="Date of Birth" dataDxfId="27"/>
    <tableColumn id="7" xr3:uid="{D728FC0D-DF2C-4E5B-804E-049FAC0C15E7}" name="Gender" dataDxfId="26"/>
    <tableColumn id="18" xr3:uid="{5407342A-9A1C-41D8-8D0D-97B41015D7A4}" name="Incident Date" dataDxf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40625" defaultRowHeight="15" customHeight="1" x14ac:dyDescent="0.3"/>
  <cols>
    <col min="1" max="1" width="41.5703125" bestFit="1" customWidth="1"/>
    <col min="2" max="2" width="28.42578125" style="3" bestFit="1" customWidth="1"/>
    <col min="3" max="3" width="27.85546875" style="3" bestFit="1" customWidth="1"/>
    <col min="4" max="4" width="37.140625" style="3" customWidth="1"/>
    <col min="5" max="5" width="22.85546875" style="3" customWidth="1"/>
    <col min="6" max="6" width="34.5703125" style="3" customWidth="1"/>
    <col min="7" max="7" width="13.7109375" style="3" customWidth="1"/>
    <col min="8" max="8" width="16" style="3" customWidth="1"/>
    <col min="9" max="9" width="7.42578125" style="3" customWidth="1"/>
    <col min="10" max="10" width="66" style="3" hidden="1" customWidth="1"/>
    <col min="11" max="11" width="18.140625" style="3" hidden="1" customWidth="1"/>
    <col min="12" max="12" width="92.5703125" style="3" customWidth="1"/>
    <col min="13" max="13" width="35.85546875" style="3" customWidth="1"/>
    <col min="14" max="14" width="57.85546875" style="3" customWidth="1"/>
    <col min="15" max="15" width="19.5703125" style="3" customWidth="1"/>
    <col min="16" max="16" width="23.28515625" style="3" customWidth="1"/>
    <col min="17" max="17" width="30.5703125" style="11" customWidth="1"/>
    <col min="18" max="18" width="25.140625" style="25" customWidth="1"/>
    <col min="19" max="19" width="23" style="3" customWidth="1"/>
    <col min="20" max="20" width="40.5703125" style="3" customWidth="1"/>
    <col min="21" max="21" width="16.5703125" style="3" customWidth="1"/>
    <col min="22" max="22" width="44.42578125" style="3" customWidth="1"/>
    <col min="23" max="23" width="51.140625" style="3" customWidth="1"/>
    <col min="24" max="24" width="22.7109375" style="3" customWidth="1"/>
    <col min="25" max="25" width="16.85546875" style="3" bestFit="1" customWidth="1"/>
    <col min="26" max="26" width="55.7109375" style="28" customWidth="1"/>
    <col min="27" max="27" width="21.5703125" style="25" customWidth="1"/>
  </cols>
  <sheetData>
    <row r="1" spans="1:26" s="8" customFormat="1" ht="18.75" x14ac:dyDescent="0.3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75" x14ac:dyDescent="0.3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75" x14ac:dyDescent="0.3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75" x14ac:dyDescent="0.3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75" x14ac:dyDescent="0.3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75" x14ac:dyDescent="0.3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75" x14ac:dyDescent="0.3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75" x14ac:dyDescent="0.3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75" x14ac:dyDescent="0.3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75" x14ac:dyDescent="0.3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75" x14ac:dyDescent="0.3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75" x14ac:dyDescent="0.3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75" x14ac:dyDescent="0.3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75" x14ac:dyDescent="0.3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75" x14ac:dyDescent="0.3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75" x14ac:dyDescent="0.3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75" x14ac:dyDescent="0.3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75" x14ac:dyDescent="0.3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75" x14ac:dyDescent="0.3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75" x14ac:dyDescent="0.3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75" x14ac:dyDescent="0.3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75" x14ac:dyDescent="0.3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75" x14ac:dyDescent="0.3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75" x14ac:dyDescent="0.3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75" x14ac:dyDescent="0.3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75" x14ac:dyDescent="0.3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75" x14ac:dyDescent="0.3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75" x14ac:dyDescent="0.3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75" x14ac:dyDescent="0.3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75" x14ac:dyDescent="0.3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75" x14ac:dyDescent="0.3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75" x14ac:dyDescent="0.3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75" x14ac:dyDescent="0.3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75" x14ac:dyDescent="0.3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75" x14ac:dyDescent="0.3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75" x14ac:dyDescent="0.3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75" x14ac:dyDescent="0.3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75" x14ac:dyDescent="0.3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75" x14ac:dyDescent="0.3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75" x14ac:dyDescent="0.3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75" x14ac:dyDescent="0.3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75" x14ac:dyDescent="0.3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75" x14ac:dyDescent="0.3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75" x14ac:dyDescent="0.3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75" x14ac:dyDescent="0.3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75" x14ac:dyDescent="0.3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75" x14ac:dyDescent="0.3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75" x14ac:dyDescent="0.3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75" x14ac:dyDescent="0.3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75" x14ac:dyDescent="0.3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75" x14ac:dyDescent="0.3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75" x14ac:dyDescent="0.3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75" x14ac:dyDescent="0.3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75" x14ac:dyDescent="0.3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75" x14ac:dyDescent="0.3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75" x14ac:dyDescent="0.3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75" x14ac:dyDescent="0.3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75" x14ac:dyDescent="0.3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75" x14ac:dyDescent="0.3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75" x14ac:dyDescent="0.3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75" x14ac:dyDescent="0.3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75" x14ac:dyDescent="0.3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75" x14ac:dyDescent="0.3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75" x14ac:dyDescent="0.3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75" x14ac:dyDescent="0.3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75" x14ac:dyDescent="0.3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75" x14ac:dyDescent="0.3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75" x14ac:dyDescent="0.3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75" x14ac:dyDescent="0.3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75" x14ac:dyDescent="0.3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75" x14ac:dyDescent="0.3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75" x14ac:dyDescent="0.3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75" x14ac:dyDescent="0.3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75" x14ac:dyDescent="0.3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75" x14ac:dyDescent="0.3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75" x14ac:dyDescent="0.3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75" x14ac:dyDescent="0.3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75" x14ac:dyDescent="0.3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75" x14ac:dyDescent="0.3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75" x14ac:dyDescent="0.3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75" x14ac:dyDescent="0.3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75" x14ac:dyDescent="0.3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75" x14ac:dyDescent="0.3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75" x14ac:dyDescent="0.3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75" x14ac:dyDescent="0.3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75" x14ac:dyDescent="0.3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75" x14ac:dyDescent="0.3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75" x14ac:dyDescent="0.3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75" x14ac:dyDescent="0.3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75" x14ac:dyDescent="0.3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75" x14ac:dyDescent="0.3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75" x14ac:dyDescent="0.3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75" x14ac:dyDescent="0.3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75" x14ac:dyDescent="0.3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75" x14ac:dyDescent="0.3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75" x14ac:dyDescent="0.3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75" x14ac:dyDescent="0.3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75" x14ac:dyDescent="0.3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75" x14ac:dyDescent="0.3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75" x14ac:dyDescent="0.3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75" x14ac:dyDescent="0.3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75" x14ac:dyDescent="0.3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75" x14ac:dyDescent="0.3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75" x14ac:dyDescent="0.3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75" x14ac:dyDescent="0.3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75" x14ac:dyDescent="0.3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75" x14ac:dyDescent="0.3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75" x14ac:dyDescent="0.3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75" x14ac:dyDescent="0.3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75" x14ac:dyDescent="0.3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75" x14ac:dyDescent="0.3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75" x14ac:dyDescent="0.3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75" x14ac:dyDescent="0.3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75" x14ac:dyDescent="0.3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75" x14ac:dyDescent="0.3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75" x14ac:dyDescent="0.3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75" x14ac:dyDescent="0.3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75" x14ac:dyDescent="0.3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75" x14ac:dyDescent="0.3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75" x14ac:dyDescent="0.3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75" x14ac:dyDescent="0.3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75" x14ac:dyDescent="0.3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75" x14ac:dyDescent="0.3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75" x14ac:dyDescent="0.3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75" x14ac:dyDescent="0.3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75" x14ac:dyDescent="0.3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75" x14ac:dyDescent="0.3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75" x14ac:dyDescent="0.3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75" x14ac:dyDescent="0.3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75" x14ac:dyDescent="0.3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75" x14ac:dyDescent="0.3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75" x14ac:dyDescent="0.3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75" x14ac:dyDescent="0.3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75" x14ac:dyDescent="0.3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75" x14ac:dyDescent="0.3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75" x14ac:dyDescent="0.3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75" x14ac:dyDescent="0.3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75" x14ac:dyDescent="0.3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75" x14ac:dyDescent="0.3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75" x14ac:dyDescent="0.3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75" x14ac:dyDescent="0.3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75" x14ac:dyDescent="0.3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75" x14ac:dyDescent="0.3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75" x14ac:dyDescent="0.3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75" x14ac:dyDescent="0.3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75" x14ac:dyDescent="0.3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75" x14ac:dyDescent="0.3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75" x14ac:dyDescent="0.3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75" x14ac:dyDescent="0.3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75" x14ac:dyDescent="0.3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75" x14ac:dyDescent="0.3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75" x14ac:dyDescent="0.3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75" x14ac:dyDescent="0.3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75" x14ac:dyDescent="0.3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75" x14ac:dyDescent="0.3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75" x14ac:dyDescent="0.3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75" x14ac:dyDescent="0.3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75" x14ac:dyDescent="0.3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75" x14ac:dyDescent="0.3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75" x14ac:dyDescent="0.3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75" x14ac:dyDescent="0.3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75" x14ac:dyDescent="0.3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75" x14ac:dyDescent="0.3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75" x14ac:dyDescent="0.3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75" x14ac:dyDescent="0.3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75" x14ac:dyDescent="0.3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75" x14ac:dyDescent="0.3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75" x14ac:dyDescent="0.3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75" x14ac:dyDescent="0.3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37.5" x14ac:dyDescent="0.3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75" x14ac:dyDescent="0.3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75" x14ac:dyDescent="0.3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75" x14ac:dyDescent="0.3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75" x14ac:dyDescent="0.3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75" x14ac:dyDescent="0.3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75" x14ac:dyDescent="0.3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75" x14ac:dyDescent="0.3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75" x14ac:dyDescent="0.3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75" x14ac:dyDescent="0.3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75" x14ac:dyDescent="0.3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75" x14ac:dyDescent="0.3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75" x14ac:dyDescent="0.3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75" x14ac:dyDescent="0.3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75" x14ac:dyDescent="0.3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75" x14ac:dyDescent="0.3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75" x14ac:dyDescent="0.3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75" x14ac:dyDescent="0.3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75" x14ac:dyDescent="0.3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75" x14ac:dyDescent="0.3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75" x14ac:dyDescent="0.3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75" x14ac:dyDescent="0.3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75" x14ac:dyDescent="0.3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75" x14ac:dyDescent="0.3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75" x14ac:dyDescent="0.3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75" x14ac:dyDescent="0.3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75" x14ac:dyDescent="0.3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75" x14ac:dyDescent="0.3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75" x14ac:dyDescent="0.3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75" x14ac:dyDescent="0.3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75" x14ac:dyDescent="0.3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75" x14ac:dyDescent="0.3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75" x14ac:dyDescent="0.3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75" x14ac:dyDescent="0.3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75" x14ac:dyDescent="0.3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75" x14ac:dyDescent="0.3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75" x14ac:dyDescent="0.3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75" x14ac:dyDescent="0.3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75" x14ac:dyDescent="0.3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75" x14ac:dyDescent="0.3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75" x14ac:dyDescent="0.3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75" x14ac:dyDescent="0.3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75" x14ac:dyDescent="0.3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75" x14ac:dyDescent="0.3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75" x14ac:dyDescent="0.3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75" x14ac:dyDescent="0.3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75" x14ac:dyDescent="0.3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75" x14ac:dyDescent="0.3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75" x14ac:dyDescent="0.3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75" x14ac:dyDescent="0.3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75" x14ac:dyDescent="0.3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75" x14ac:dyDescent="0.3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75" x14ac:dyDescent="0.3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75" x14ac:dyDescent="0.3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75" x14ac:dyDescent="0.3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75" x14ac:dyDescent="0.3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75" x14ac:dyDescent="0.3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75" x14ac:dyDescent="0.3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75" x14ac:dyDescent="0.3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75" x14ac:dyDescent="0.3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75" x14ac:dyDescent="0.3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75" x14ac:dyDescent="0.3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75" x14ac:dyDescent="0.3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75" x14ac:dyDescent="0.3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75" x14ac:dyDescent="0.3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75" x14ac:dyDescent="0.3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75" x14ac:dyDescent="0.3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75" x14ac:dyDescent="0.3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75" x14ac:dyDescent="0.3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75" x14ac:dyDescent="0.3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75" x14ac:dyDescent="0.3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75" x14ac:dyDescent="0.3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75" x14ac:dyDescent="0.3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75" x14ac:dyDescent="0.3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75" x14ac:dyDescent="0.3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75" x14ac:dyDescent="0.3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75" x14ac:dyDescent="0.3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75" x14ac:dyDescent="0.3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75" x14ac:dyDescent="0.3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75" x14ac:dyDescent="0.3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75" x14ac:dyDescent="0.3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75" x14ac:dyDescent="0.3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75" x14ac:dyDescent="0.3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75" x14ac:dyDescent="0.3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75" x14ac:dyDescent="0.3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75" x14ac:dyDescent="0.3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75" x14ac:dyDescent="0.3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75" x14ac:dyDescent="0.3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75" x14ac:dyDescent="0.3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75" x14ac:dyDescent="0.3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75" x14ac:dyDescent="0.3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75" x14ac:dyDescent="0.3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75" x14ac:dyDescent="0.3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75" x14ac:dyDescent="0.3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75" x14ac:dyDescent="0.3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75" x14ac:dyDescent="0.3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75" x14ac:dyDescent="0.3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75" x14ac:dyDescent="0.3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75" x14ac:dyDescent="0.3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75" x14ac:dyDescent="0.3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75" x14ac:dyDescent="0.3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75" x14ac:dyDescent="0.3"/>
    <row r="272" spans="1:26" ht="18.75" x14ac:dyDescent="0.3"/>
    <row r="273" ht="18.75" x14ac:dyDescent="0.3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24" priority="8" operator="containsText" text="Cannot admit - requires">
      <formula>NOT(ISERROR(SEARCH("Cannot admit - requires",A1)))</formula>
    </cfRule>
  </conditionalFormatting>
  <conditionalFormatting sqref="A2:A258">
    <cfRule type="containsText" dxfId="23" priority="3" operator="containsText" text="Will">
      <formula>NOT(ISERROR(SEARCH("Will",A2)))</formula>
    </cfRule>
    <cfRule type="containsText" dxfId="22" priority="5" operator="containsText" text="Cannot">
      <formula>NOT(ISERROR(SEARCH("Cannot",A2)))</formula>
    </cfRule>
    <cfRule type="containsText" dxfId="21" priority="6" operator="containsText" text="Treat">
      <formula>NOT(ISERROR(SEARCH("Treat",A2)))</formula>
    </cfRule>
    <cfRule type="containsText" dxfId="20" priority="7" operator="containsText" text="Admit">
      <formula>NOT(ISERROR(SEARCH("Admit",A2)))</formula>
    </cfRule>
  </conditionalFormatting>
  <conditionalFormatting sqref="B1">
    <cfRule type="containsText" dxfId="19" priority="1" operator="containsText" text="Cannot admit - requires">
      <formula>NOT(ISERROR(SEARCH("Cannot admit - requires",B1)))</formula>
    </cfRule>
  </conditionalFormatting>
  <conditionalFormatting sqref="D2:D252">
    <cfRule type="duplicateValues" dxfId="18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5" x14ac:dyDescent="0.25"/>
  <cols>
    <col min="1" max="1" width="9" bestFit="1" customWidth="1"/>
    <col min="2" max="2" width="26.140625" customWidth="1"/>
    <col min="3" max="3" width="27.7109375" customWidth="1"/>
    <col min="4" max="4" width="30.140625" bestFit="1" customWidth="1"/>
    <col min="5" max="5" width="15.140625" customWidth="1"/>
    <col min="6" max="6" width="17.7109375" customWidth="1"/>
    <col min="7" max="7" width="20" bestFit="1" customWidth="1"/>
    <col min="8" max="8" width="15.28515625" customWidth="1"/>
    <col min="9" max="9" width="16.140625" customWidth="1"/>
    <col min="10" max="10" width="22.28515625" customWidth="1"/>
    <col min="11" max="11" width="18.5703125" bestFit="1" customWidth="1"/>
    <col min="12" max="12" width="14.5703125" customWidth="1"/>
    <col min="13" max="13" width="33.5703125" bestFit="1" customWidth="1"/>
    <col min="14" max="14" width="24.85546875" customWidth="1"/>
    <col min="15" max="15" width="18.85546875" customWidth="1"/>
    <col min="16" max="16" width="29.28515625" customWidth="1"/>
  </cols>
  <sheetData>
    <row r="1" spans="1:16" s="2" customFormat="1" ht="15.75" thickBot="1" x14ac:dyDescent="0.3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2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2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2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2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2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25">
      <c r="D7" t="s">
        <v>1337</v>
      </c>
      <c r="E7" t="s">
        <v>647</v>
      </c>
      <c r="G7" t="s">
        <v>950</v>
      </c>
      <c r="O7" t="s">
        <v>1338</v>
      </c>
    </row>
    <row r="8" spans="1:16" x14ac:dyDescent="0.25">
      <c r="D8" t="s">
        <v>1339</v>
      </c>
      <c r="G8" t="s">
        <v>632</v>
      </c>
    </row>
    <row r="9" spans="1:16" x14ac:dyDescent="0.25">
      <c r="D9" t="s">
        <v>1340</v>
      </c>
      <c r="G9" t="s">
        <v>103</v>
      </c>
    </row>
    <row r="10" spans="1:16" x14ac:dyDescent="0.25">
      <c r="D10" t="s">
        <v>1341</v>
      </c>
      <c r="G10" t="s">
        <v>451</v>
      </c>
    </row>
    <row r="11" spans="1:16" x14ac:dyDescent="0.25">
      <c r="D11" t="s">
        <v>1342</v>
      </c>
      <c r="G11" t="s">
        <v>51</v>
      </c>
    </row>
    <row r="12" spans="1:16" x14ac:dyDescent="0.25">
      <c r="D12" t="s">
        <v>1343</v>
      </c>
      <c r="G12" t="s">
        <v>260</v>
      </c>
    </row>
    <row r="13" spans="1:16" x14ac:dyDescent="0.25">
      <c r="D13" t="s">
        <v>1344</v>
      </c>
      <c r="G13" t="s">
        <v>37</v>
      </c>
      <c r="P13" t="s">
        <v>1336</v>
      </c>
    </row>
    <row r="14" spans="1:16" x14ac:dyDescent="0.25">
      <c r="D14" t="s">
        <v>1345</v>
      </c>
      <c r="G14" t="s">
        <v>115</v>
      </c>
      <c r="P14" t="s">
        <v>1319</v>
      </c>
    </row>
    <row r="15" spans="1:16" x14ac:dyDescent="0.25">
      <c r="D15" t="s">
        <v>1346</v>
      </c>
      <c r="G15" t="s">
        <v>187</v>
      </c>
      <c r="P15" t="s">
        <v>1329</v>
      </c>
    </row>
    <row r="16" spans="1:16" x14ac:dyDescent="0.25">
      <c r="G16" t="s">
        <v>1347</v>
      </c>
      <c r="P16" t="s">
        <v>1336</v>
      </c>
    </row>
    <row r="17" spans="16:16" x14ac:dyDescent="0.25">
      <c r="P17" t="s">
        <v>1319</v>
      </c>
    </row>
    <row r="18" spans="16:16" x14ac:dyDescent="0.25">
      <c r="P18" t="s">
        <v>1329</v>
      </c>
    </row>
    <row r="19" spans="16:16" x14ac:dyDescent="0.25">
      <c r="P19" t="s">
        <v>1336</v>
      </c>
    </row>
    <row r="22" spans="16:16" x14ac:dyDescent="0.25">
      <c r="P22" t="s">
        <v>42</v>
      </c>
    </row>
    <row r="23" spans="16:16" x14ac:dyDescent="0.25">
      <c r="P23" t="s">
        <v>301</v>
      </c>
    </row>
    <row r="25" spans="16:16" x14ac:dyDescent="0.25">
      <c r="P25" t="s">
        <v>1348</v>
      </c>
    </row>
    <row r="26" spans="16:16" x14ac:dyDescent="0.2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E38E-071A-4328-9E0D-632263BEDAEE}">
  <dimension ref="A1:X292"/>
  <sheetViews>
    <sheetView workbookViewId="0">
      <selection activeCell="G21" sqref="G21"/>
    </sheetView>
  </sheetViews>
  <sheetFormatPr defaultColWidth="9.140625" defaultRowHeight="15" x14ac:dyDescent="0.25"/>
  <cols>
    <col min="1" max="1" width="41.5703125" style="17" bestFit="1" customWidth="1"/>
    <col min="2" max="2" width="28.42578125" style="18" bestFit="1" customWidth="1"/>
    <col min="3" max="3" width="21.85546875" style="18" bestFit="1" customWidth="1"/>
    <col min="4" max="6" width="27.85546875" style="18" customWidth="1"/>
    <col min="7" max="7" width="47.28515625" style="18" bestFit="1" customWidth="1"/>
    <col min="8" max="8" width="35.42578125" style="18" customWidth="1"/>
    <col min="9" max="9" width="37.42578125" style="18" customWidth="1"/>
    <col min="10" max="10" width="96.42578125" style="18" bestFit="1" customWidth="1"/>
    <col min="11" max="11" width="38.140625" style="18" customWidth="1"/>
    <col min="12" max="12" width="10.140625" style="18" bestFit="1" customWidth="1"/>
    <col min="13" max="13" width="15.28515625" style="18" bestFit="1" customWidth="1"/>
    <col min="14" max="14" width="19.85546875" style="18" bestFit="1" customWidth="1"/>
    <col min="15" max="15" width="14.140625" style="18" bestFit="1" customWidth="1"/>
    <col min="16" max="16" width="22.85546875" style="46" customWidth="1"/>
    <col min="17" max="21" width="9.140625" style="17" customWidth="1"/>
    <col min="22" max="22" width="47.28515625" style="17" bestFit="1" customWidth="1"/>
    <col min="23" max="16384" width="9.140625" style="17"/>
  </cols>
  <sheetData>
    <row r="1" spans="1:24" s="22" customFormat="1" ht="18.75" x14ac:dyDescent="0.3">
      <c r="A1" s="22" t="s">
        <v>0</v>
      </c>
      <c r="B1" s="13" t="s">
        <v>1</v>
      </c>
      <c r="C1" s="22" t="s">
        <v>1389</v>
      </c>
      <c r="D1" s="22" t="s">
        <v>1390</v>
      </c>
      <c r="E1" s="22" t="s">
        <v>1391</v>
      </c>
      <c r="F1" s="22" t="s">
        <v>1392</v>
      </c>
      <c r="G1" s="22" t="s">
        <v>1393</v>
      </c>
      <c r="H1" s="22" t="s">
        <v>1394</v>
      </c>
      <c r="I1" s="22" t="s">
        <v>1395</v>
      </c>
      <c r="J1" s="22" t="s">
        <v>1396</v>
      </c>
      <c r="K1" s="22" t="s">
        <v>1414</v>
      </c>
      <c r="L1" s="22" t="s">
        <v>8</v>
      </c>
      <c r="M1" s="22" t="s">
        <v>1397</v>
      </c>
      <c r="N1" s="22" t="s">
        <v>7</v>
      </c>
      <c r="O1" s="22" t="s">
        <v>6</v>
      </c>
      <c r="P1" s="45" t="s">
        <v>1398</v>
      </c>
    </row>
    <row r="2" spans="1:24" s="23" customFormat="1" ht="18.75" x14ac:dyDescent="0.3">
      <c r="A2" s="22" t="s">
        <v>26</v>
      </c>
      <c r="B2" s="13" t="s">
        <v>27</v>
      </c>
      <c r="C2" s="13">
        <v>134</v>
      </c>
      <c r="D2" s="13" t="s">
        <v>1413</v>
      </c>
      <c r="E2" s="14">
        <v>46187</v>
      </c>
      <c r="F2" s="14">
        <v>46187</v>
      </c>
      <c r="G2" s="44" t="s">
        <v>1466</v>
      </c>
      <c r="H2" s="13" t="s">
        <v>1571</v>
      </c>
      <c r="I2" s="13" t="s">
        <v>801</v>
      </c>
      <c r="J2" s="13" t="s">
        <v>1795</v>
      </c>
      <c r="K2" s="13" t="s">
        <v>1822</v>
      </c>
      <c r="L2" s="15">
        <f ca="1">(YEAR(NOW())-YEAR(Table120[[#This Row],[Date of Birth]]))</f>
        <v>1</v>
      </c>
      <c r="M2" s="13" t="s">
        <v>1399</v>
      </c>
      <c r="N2" s="14">
        <v>45795</v>
      </c>
      <c r="O2" s="13" t="s">
        <v>77</v>
      </c>
      <c r="P2" s="14">
        <v>46187</v>
      </c>
      <c r="V2" s="47" t="s">
        <v>1466</v>
      </c>
      <c r="W2" s="48">
        <v>5</v>
      </c>
      <c r="X2" s="48" t="s">
        <v>1538</v>
      </c>
    </row>
    <row r="3" spans="1:24" s="23" customFormat="1" ht="18.75" x14ac:dyDescent="0.3">
      <c r="A3" s="22" t="s">
        <v>26</v>
      </c>
      <c r="B3" s="13" t="s">
        <v>27</v>
      </c>
      <c r="C3" s="13">
        <v>1</v>
      </c>
      <c r="D3" s="13" t="s">
        <v>1413</v>
      </c>
      <c r="E3" s="14">
        <v>46187</v>
      </c>
      <c r="F3" s="14">
        <v>46187</v>
      </c>
      <c r="G3" s="44" t="s">
        <v>1468</v>
      </c>
      <c r="H3" s="13" t="s">
        <v>1563</v>
      </c>
      <c r="I3" s="13" t="s">
        <v>28</v>
      </c>
      <c r="J3" s="13" t="s">
        <v>1760</v>
      </c>
      <c r="K3" s="13" t="s">
        <v>1455</v>
      </c>
      <c r="L3" s="15">
        <f ca="1">(YEAR(NOW())-YEAR(Table120[[#This Row],[Date of Birth]]))</f>
        <v>2</v>
      </c>
      <c r="M3" s="13" t="s">
        <v>1399</v>
      </c>
      <c r="N3" s="14">
        <v>45377</v>
      </c>
      <c r="O3" s="13" t="s">
        <v>29</v>
      </c>
      <c r="P3" s="14">
        <v>46187</v>
      </c>
      <c r="V3" s="47" t="s">
        <v>1467</v>
      </c>
      <c r="W3" s="48">
        <v>3</v>
      </c>
    </row>
    <row r="4" spans="1:24" s="23" customFormat="1" ht="18.75" x14ac:dyDescent="0.3">
      <c r="A4" s="22" t="s">
        <v>26</v>
      </c>
      <c r="B4" s="13" t="s">
        <v>27</v>
      </c>
      <c r="C4" s="13">
        <v>224</v>
      </c>
      <c r="D4" s="13" t="s">
        <v>1413</v>
      </c>
      <c r="E4" s="14">
        <v>46187</v>
      </c>
      <c r="F4" s="14">
        <v>46187</v>
      </c>
      <c r="G4" s="44" t="s">
        <v>1467</v>
      </c>
      <c r="H4" s="13" t="s">
        <v>1579</v>
      </c>
      <c r="I4" s="13" t="s">
        <v>1234</v>
      </c>
      <c r="J4" s="13" t="s">
        <v>1458</v>
      </c>
      <c r="K4" s="13" t="s">
        <v>1459</v>
      </c>
      <c r="L4" s="15">
        <f ca="1">(YEAR(NOW())-YEAR(Table120[[#This Row],[Date of Birth]]))</f>
        <v>2</v>
      </c>
      <c r="M4" s="13" t="s">
        <v>1399</v>
      </c>
      <c r="N4" s="14">
        <v>45524</v>
      </c>
      <c r="O4" s="13" t="s">
        <v>77</v>
      </c>
      <c r="P4" s="14">
        <v>46187</v>
      </c>
      <c r="V4" s="47" t="s">
        <v>1468</v>
      </c>
      <c r="W4" s="48">
        <v>2</v>
      </c>
    </row>
    <row r="5" spans="1:24" s="23" customFormat="1" ht="18.75" x14ac:dyDescent="0.3">
      <c r="A5" s="22" t="s">
        <v>26</v>
      </c>
      <c r="B5" s="13" t="s">
        <v>27</v>
      </c>
      <c r="C5" s="13">
        <v>58</v>
      </c>
      <c r="D5" s="13" t="s">
        <v>1413</v>
      </c>
      <c r="E5" s="14">
        <v>46187</v>
      </c>
      <c r="F5" s="14">
        <v>46187</v>
      </c>
      <c r="G5" s="44" t="s">
        <v>1469</v>
      </c>
      <c r="H5" s="13" t="s">
        <v>1587</v>
      </c>
      <c r="I5" s="13" t="s">
        <v>396</v>
      </c>
      <c r="J5" s="13" t="s">
        <v>1763</v>
      </c>
      <c r="K5" s="13" t="s">
        <v>1449</v>
      </c>
      <c r="L5" s="15">
        <f ca="1">(YEAR(NOW())-YEAR(Table120[[#This Row],[Date of Birth]]))</f>
        <v>4</v>
      </c>
      <c r="M5" s="13" t="s">
        <v>1399</v>
      </c>
      <c r="N5" s="14">
        <v>44664</v>
      </c>
      <c r="O5" s="13" t="s">
        <v>77</v>
      </c>
      <c r="P5" s="14">
        <v>46187</v>
      </c>
      <c r="V5" s="47" t="s">
        <v>1472</v>
      </c>
      <c r="W5" s="48">
        <v>2</v>
      </c>
    </row>
    <row r="6" spans="1:24" s="23" customFormat="1" ht="18.75" x14ac:dyDescent="0.3">
      <c r="A6" s="22" t="s">
        <v>26</v>
      </c>
      <c r="B6" s="13" t="s">
        <v>27</v>
      </c>
      <c r="C6" s="13">
        <v>206</v>
      </c>
      <c r="D6" s="13" t="s">
        <v>1780</v>
      </c>
      <c r="E6" s="14">
        <v>46187</v>
      </c>
      <c r="F6" s="14">
        <v>46187</v>
      </c>
      <c r="G6" s="44" t="s">
        <v>1472</v>
      </c>
      <c r="H6" s="13" t="s">
        <v>1585</v>
      </c>
      <c r="I6" s="13" t="s">
        <v>1148</v>
      </c>
      <c r="J6" s="13" t="s">
        <v>1593</v>
      </c>
      <c r="K6" s="13" t="s">
        <v>1594</v>
      </c>
      <c r="L6" s="15">
        <f ca="1">(YEAR(NOW())-YEAR(Table120[[#This Row],[Date of Birth]]))</f>
        <v>4</v>
      </c>
      <c r="M6" s="13" t="s">
        <v>1399</v>
      </c>
      <c r="N6" s="14">
        <v>44759</v>
      </c>
      <c r="O6" s="13" t="s">
        <v>29</v>
      </c>
      <c r="P6" s="14">
        <v>46187</v>
      </c>
      <c r="V6" s="47" t="s">
        <v>1469</v>
      </c>
      <c r="W6" s="48">
        <v>2</v>
      </c>
    </row>
    <row r="7" spans="1:24" s="23" customFormat="1" ht="18.75" x14ac:dyDescent="0.3">
      <c r="A7" s="22" t="s">
        <v>26</v>
      </c>
      <c r="B7" s="13" t="s">
        <v>27</v>
      </c>
      <c r="C7" s="13">
        <v>62</v>
      </c>
      <c r="D7" s="13" t="s">
        <v>1413</v>
      </c>
      <c r="E7" s="14">
        <v>46187</v>
      </c>
      <c r="F7" s="14">
        <v>46187</v>
      </c>
      <c r="G7" s="44" t="s">
        <v>1470</v>
      </c>
      <c r="H7" s="13" t="s">
        <v>1502</v>
      </c>
      <c r="I7" s="13" t="s">
        <v>419</v>
      </c>
      <c r="J7" s="13" t="s">
        <v>1440</v>
      </c>
      <c r="K7" s="13" t="s">
        <v>1441</v>
      </c>
      <c r="L7" s="15">
        <f ca="1">(YEAR(NOW())-YEAR(Table120[[#This Row],[Date of Birth]]))</f>
        <v>5</v>
      </c>
      <c r="M7" s="13" t="s">
        <v>1399</v>
      </c>
      <c r="N7" s="14">
        <v>44529</v>
      </c>
      <c r="O7" s="13" t="s">
        <v>77</v>
      </c>
      <c r="P7" s="14">
        <v>46187</v>
      </c>
      <c r="V7" s="47" t="s">
        <v>1470</v>
      </c>
      <c r="W7" s="48">
        <v>1</v>
      </c>
    </row>
    <row r="8" spans="1:24" s="23" customFormat="1" ht="18.75" x14ac:dyDescent="0.3">
      <c r="A8" s="22" t="s">
        <v>26</v>
      </c>
      <c r="B8" s="13" t="s">
        <v>27</v>
      </c>
      <c r="C8" s="13">
        <v>129</v>
      </c>
      <c r="D8" s="13" t="s">
        <v>1780</v>
      </c>
      <c r="E8" s="14">
        <v>46187</v>
      </c>
      <c r="F8" s="14">
        <v>46187</v>
      </c>
      <c r="G8" s="44" t="s">
        <v>1471</v>
      </c>
      <c r="H8" s="13" t="s">
        <v>1533</v>
      </c>
      <c r="I8" s="13" t="s">
        <v>774</v>
      </c>
      <c r="J8" s="13" t="s">
        <v>1783</v>
      </c>
      <c r="K8" s="13" t="s">
        <v>1449</v>
      </c>
      <c r="L8" s="15">
        <f ca="1">(YEAR(NOW())-YEAR(Table120[[#This Row],[Date of Birth]]))</f>
        <v>6</v>
      </c>
      <c r="M8" s="13" t="s">
        <v>1399</v>
      </c>
      <c r="N8" s="14">
        <v>44194</v>
      </c>
      <c r="O8" s="13" t="s">
        <v>29</v>
      </c>
      <c r="P8" s="14">
        <v>46187</v>
      </c>
      <c r="V8" s="47" t="s">
        <v>1471</v>
      </c>
      <c r="W8" s="48">
        <v>1</v>
      </c>
    </row>
    <row r="9" spans="1:24" s="23" customFormat="1" ht="18.75" x14ac:dyDescent="0.3">
      <c r="A9" s="22" t="s">
        <v>26</v>
      </c>
      <c r="B9" s="13" t="s">
        <v>27</v>
      </c>
      <c r="C9" s="13">
        <v>199</v>
      </c>
      <c r="D9" s="13" t="s">
        <v>1413</v>
      </c>
      <c r="E9" s="14">
        <v>46187</v>
      </c>
      <c r="F9" s="14">
        <v>46187</v>
      </c>
      <c r="G9" s="44" t="s">
        <v>1474</v>
      </c>
      <c r="H9" s="13" t="s">
        <v>1504</v>
      </c>
      <c r="I9" s="13" t="s">
        <v>1113</v>
      </c>
      <c r="J9" s="13" t="s">
        <v>1450</v>
      </c>
      <c r="K9" s="13" t="s">
        <v>1451</v>
      </c>
      <c r="L9" s="15">
        <f ca="1">(YEAR(NOW())-YEAR(Table120[[#This Row],[Date of Birth]]))</f>
        <v>6</v>
      </c>
      <c r="M9" s="13" t="s">
        <v>1399</v>
      </c>
      <c r="N9" s="14">
        <v>43965</v>
      </c>
      <c r="O9" s="13" t="s">
        <v>77</v>
      </c>
      <c r="P9" s="14">
        <v>46187</v>
      </c>
      <c r="V9" s="47" t="s">
        <v>1473</v>
      </c>
      <c r="W9" s="48">
        <v>1</v>
      </c>
    </row>
    <row r="10" spans="1:24" s="23" customFormat="1" ht="18.75" x14ac:dyDescent="0.3">
      <c r="A10" s="22" t="s">
        <v>26</v>
      </c>
      <c r="B10" s="13" t="s">
        <v>27</v>
      </c>
      <c r="C10" s="13">
        <v>222</v>
      </c>
      <c r="D10" s="13" t="s">
        <v>1780</v>
      </c>
      <c r="E10" s="14">
        <v>46187</v>
      </c>
      <c r="F10" s="14">
        <v>46187</v>
      </c>
      <c r="G10" s="44" t="s">
        <v>1473</v>
      </c>
      <c r="H10" s="13" t="s">
        <v>1503</v>
      </c>
      <c r="I10" s="13" t="s">
        <v>1225</v>
      </c>
      <c r="J10" s="13" t="s">
        <v>1783</v>
      </c>
      <c r="K10" s="13" t="s">
        <v>1449</v>
      </c>
      <c r="L10" s="15">
        <f ca="1">(YEAR(NOW())-YEAR(Table120[[#This Row],[Date of Birth]]))</f>
        <v>8</v>
      </c>
      <c r="M10" s="13" t="s">
        <v>1399</v>
      </c>
      <c r="N10" s="14">
        <v>43401</v>
      </c>
      <c r="O10" s="13" t="s">
        <v>29</v>
      </c>
      <c r="P10" s="14">
        <v>46187</v>
      </c>
      <c r="V10" s="47" t="s">
        <v>1474</v>
      </c>
      <c r="W10" s="48">
        <v>1</v>
      </c>
    </row>
    <row r="11" spans="1:24" s="23" customFormat="1" ht="18.75" x14ac:dyDescent="0.3">
      <c r="A11" s="22" t="s">
        <v>26</v>
      </c>
      <c r="B11" s="13" t="s">
        <v>27</v>
      </c>
      <c r="C11" s="13">
        <v>201</v>
      </c>
      <c r="D11" s="13" t="s">
        <v>1413</v>
      </c>
      <c r="E11" s="14">
        <v>46187</v>
      </c>
      <c r="F11" s="14">
        <v>46187</v>
      </c>
      <c r="G11" s="44" t="s">
        <v>1475</v>
      </c>
      <c r="H11" s="13" t="s">
        <v>1534</v>
      </c>
      <c r="I11" s="13" t="s">
        <v>1123</v>
      </c>
      <c r="J11" s="13" t="s">
        <v>1595</v>
      </c>
      <c r="K11" s="13" t="s">
        <v>1455</v>
      </c>
      <c r="L11" s="15">
        <f ca="1">(YEAR(NOW())-YEAR(Table120[[#This Row],[Date of Birth]]))</f>
        <v>8</v>
      </c>
      <c r="M11" s="13" t="s">
        <v>1399</v>
      </c>
      <c r="N11" s="14">
        <v>43136</v>
      </c>
      <c r="O11" s="13" t="s">
        <v>77</v>
      </c>
      <c r="P11" s="14">
        <v>46187</v>
      </c>
      <c r="V11" s="47" t="s">
        <v>1475</v>
      </c>
      <c r="W11" s="48">
        <v>1</v>
      </c>
    </row>
    <row r="12" spans="1:24" s="23" customFormat="1" ht="18.75" x14ac:dyDescent="0.3">
      <c r="A12" s="22" t="s">
        <v>26</v>
      </c>
      <c r="B12" s="13" t="s">
        <v>27</v>
      </c>
      <c r="C12" s="13">
        <v>208</v>
      </c>
      <c r="D12" s="13" t="s">
        <v>1607</v>
      </c>
      <c r="E12" s="14">
        <v>46187</v>
      </c>
      <c r="F12" s="14">
        <v>46187</v>
      </c>
      <c r="G12" s="44" t="s">
        <v>1476</v>
      </c>
      <c r="H12" s="13" t="s">
        <v>1505</v>
      </c>
      <c r="I12" s="13" t="s">
        <v>1156</v>
      </c>
      <c r="J12" s="13" t="s">
        <v>1597</v>
      </c>
      <c r="K12" s="13" t="s">
        <v>1596</v>
      </c>
      <c r="L12" s="15">
        <f ca="1">(YEAR(NOW())-YEAR(Table120[[#This Row],[Date of Birth]]))</f>
        <v>9</v>
      </c>
      <c r="M12" s="13" t="s">
        <v>1399</v>
      </c>
      <c r="N12" s="14">
        <v>42963</v>
      </c>
      <c r="O12" s="13" t="s">
        <v>29</v>
      </c>
      <c r="P12" s="14">
        <v>46187</v>
      </c>
      <c r="V12" s="47" t="s">
        <v>1476</v>
      </c>
      <c r="W12" s="48">
        <v>1</v>
      </c>
    </row>
    <row r="13" spans="1:24" s="23" customFormat="1" ht="18.75" x14ac:dyDescent="0.3">
      <c r="A13" s="22" t="s">
        <v>26</v>
      </c>
      <c r="B13" s="13" t="s">
        <v>1830</v>
      </c>
      <c r="C13" s="13">
        <v>33</v>
      </c>
      <c r="D13" s="13" t="s">
        <v>1413</v>
      </c>
      <c r="E13" s="14">
        <v>46187</v>
      </c>
      <c r="F13" s="14">
        <v>46187</v>
      </c>
      <c r="G13" s="44" t="s">
        <v>1477</v>
      </c>
      <c r="H13" s="13" t="s">
        <v>1576</v>
      </c>
      <c r="I13" s="13" t="s">
        <v>1400</v>
      </c>
      <c r="J13" s="13" t="s">
        <v>1598</v>
      </c>
      <c r="K13" s="13" t="s">
        <v>1453</v>
      </c>
      <c r="L13" s="15">
        <f ca="1">(YEAR(NOW())-YEAR(Table120[[#This Row],[Date of Birth]]))</f>
        <v>10</v>
      </c>
      <c r="M13" s="13" t="s">
        <v>1399</v>
      </c>
      <c r="N13" s="14">
        <v>42606</v>
      </c>
      <c r="O13" s="13" t="s">
        <v>77</v>
      </c>
      <c r="P13" s="14">
        <v>46187</v>
      </c>
      <c r="V13" s="47" t="s">
        <v>1477</v>
      </c>
      <c r="W13" s="48">
        <v>2</v>
      </c>
    </row>
    <row r="14" spans="1:24" s="23" customFormat="1" ht="18.75" x14ac:dyDescent="0.3">
      <c r="A14" s="22" t="s">
        <v>26</v>
      </c>
      <c r="B14" s="13" t="s">
        <v>197</v>
      </c>
      <c r="C14" s="13">
        <v>250</v>
      </c>
      <c r="D14" s="13" t="s">
        <v>1780</v>
      </c>
      <c r="E14" s="14">
        <v>46187</v>
      </c>
      <c r="F14" s="14">
        <v>46187</v>
      </c>
      <c r="G14" s="44" t="s">
        <v>1478</v>
      </c>
      <c r="H14" s="13" t="s">
        <v>1511</v>
      </c>
      <c r="I14" s="13" t="s">
        <v>1359</v>
      </c>
      <c r="J14" s="13" t="s">
        <v>1443</v>
      </c>
      <c r="K14" s="13" t="s">
        <v>1442</v>
      </c>
      <c r="L14" s="15">
        <f ca="1">(YEAR(NOW())-YEAR(Table120[[#This Row],[Date of Birth]]))</f>
        <v>11</v>
      </c>
      <c r="M14" s="13" t="s">
        <v>1399</v>
      </c>
      <c r="N14" s="14">
        <v>42311</v>
      </c>
      <c r="O14" s="13" t="s">
        <v>29</v>
      </c>
      <c r="P14" s="14">
        <v>46187</v>
      </c>
      <c r="V14" s="47" t="s">
        <v>1478</v>
      </c>
      <c r="W14" s="48">
        <v>1</v>
      </c>
    </row>
    <row r="15" spans="1:24" s="23" customFormat="1" ht="18.75" x14ac:dyDescent="0.3">
      <c r="A15" s="22" t="s">
        <v>26</v>
      </c>
      <c r="B15" s="13" t="s">
        <v>66</v>
      </c>
      <c r="C15" s="13">
        <v>10</v>
      </c>
      <c r="D15" s="13" t="s">
        <v>1413</v>
      </c>
      <c r="E15" s="14">
        <v>46187</v>
      </c>
      <c r="F15" s="14">
        <v>46187</v>
      </c>
      <c r="G15" s="44" t="s">
        <v>1479</v>
      </c>
      <c r="H15" s="13" t="s">
        <v>1575</v>
      </c>
      <c r="I15" s="13" t="s">
        <v>111</v>
      </c>
      <c r="J15" s="13" t="s">
        <v>1787</v>
      </c>
      <c r="K15" s="13" t="s">
        <v>1459</v>
      </c>
      <c r="L15" s="15">
        <f ca="1">(YEAR(NOW())-YEAR(Table120[[#This Row],[Date of Birth]]))</f>
        <v>11</v>
      </c>
      <c r="M15" s="13" t="s">
        <v>1399</v>
      </c>
      <c r="N15" s="14">
        <v>42220</v>
      </c>
      <c r="O15" s="13" t="s">
        <v>29</v>
      </c>
      <c r="P15" s="14">
        <v>46187</v>
      </c>
      <c r="V15" s="47" t="s">
        <v>1479</v>
      </c>
      <c r="W15" s="48">
        <v>1</v>
      </c>
    </row>
    <row r="16" spans="1:24" s="23" customFormat="1" ht="18.75" x14ac:dyDescent="0.3">
      <c r="A16" s="22" t="s">
        <v>26</v>
      </c>
      <c r="B16" s="13" t="s">
        <v>1833</v>
      </c>
      <c r="C16" s="13">
        <v>120</v>
      </c>
      <c r="D16" s="13" t="s">
        <v>1780</v>
      </c>
      <c r="E16" s="14">
        <v>46187</v>
      </c>
      <c r="F16" s="14">
        <v>46187</v>
      </c>
      <c r="G16" s="44" t="s">
        <v>1480</v>
      </c>
      <c r="H16" s="13" t="s">
        <v>1553</v>
      </c>
      <c r="I16" s="13" t="s">
        <v>726</v>
      </c>
      <c r="J16" s="13" t="s">
        <v>1599</v>
      </c>
      <c r="K16" s="13" t="s">
        <v>1453</v>
      </c>
      <c r="L16" s="15">
        <f ca="1">(YEAR(NOW())-YEAR(Table120[[#This Row],[Date of Birth]]))</f>
        <v>12</v>
      </c>
      <c r="M16" s="13" t="s">
        <v>1399</v>
      </c>
      <c r="N16" s="14">
        <v>41950</v>
      </c>
      <c r="O16" s="13" t="s">
        <v>77</v>
      </c>
      <c r="P16" s="14">
        <v>46187</v>
      </c>
      <c r="V16" s="47" t="s">
        <v>1480</v>
      </c>
      <c r="W16" s="48">
        <v>1</v>
      </c>
    </row>
    <row r="17" spans="1:23" s="23" customFormat="1" ht="18.75" x14ac:dyDescent="0.3">
      <c r="A17" s="22" t="s">
        <v>26</v>
      </c>
      <c r="B17" s="13" t="s">
        <v>1830</v>
      </c>
      <c r="C17" s="13">
        <v>17</v>
      </c>
      <c r="D17" s="13" t="s">
        <v>1607</v>
      </c>
      <c r="E17" s="14">
        <v>46187</v>
      </c>
      <c r="F17" s="14">
        <v>46187</v>
      </c>
      <c r="G17" s="44" t="s">
        <v>1481</v>
      </c>
      <c r="H17" s="13" t="s">
        <v>1506</v>
      </c>
      <c r="I17" s="13" t="s">
        <v>155</v>
      </c>
      <c r="J17" s="13" t="s">
        <v>1443</v>
      </c>
      <c r="K17" s="13" t="s">
        <v>1600</v>
      </c>
      <c r="L17" s="15">
        <f ca="1">(YEAR(NOW())-YEAR(Table120[[#This Row],[Date of Birth]]))</f>
        <v>14</v>
      </c>
      <c r="M17" s="13" t="s">
        <v>1399</v>
      </c>
      <c r="N17" s="14">
        <v>41128</v>
      </c>
      <c r="O17" s="13" t="s">
        <v>29</v>
      </c>
      <c r="P17" s="14">
        <v>46187</v>
      </c>
      <c r="V17" s="47" t="s">
        <v>1481</v>
      </c>
      <c r="W17" s="48">
        <v>1</v>
      </c>
    </row>
    <row r="18" spans="1:23" s="23" customFormat="1" ht="18.75" x14ac:dyDescent="0.3">
      <c r="A18" s="22" t="s">
        <v>26</v>
      </c>
      <c r="B18" s="13" t="s">
        <v>1833</v>
      </c>
      <c r="C18" s="13">
        <v>251</v>
      </c>
      <c r="D18" s="13" t="s">
        <v>1607</v>
      </c>
      <c r="E18" s="14">
        <v>46187</v>
      </c>
      <c r="F18" s="14">
        <v>46187</v>
      </c>
      <c r="G18" s="44" t="s">
        <v>1482</v>
      </c>
      <c r="H18" s="13" t="s">
        <v>1569</v>
      </c>
      <c r="I18" s="13" t="s">
        <v>1360</v>
      </c>
      <c r="J18" s="13" t="s">
        <v>1461</v>
      </c>
      <c r="K18" s="13" t="s">
        <v>1462</v>
      </c>
      <c r="L18" s="15">
        <f ca="1">(YEAR(NOW())-YEAR(Table120[[#This Row],[Date of Birth]]))</f>
        <v>14</v>
      </c>
      <c r="M18" s="13" t="s">
        <v>1399</v>
      </c>
      <c r="N18" s="14">
        <v>41128</v>
      </c>
      <c r="O18" s="13" t="s">
        <v>29</v>
      </c>
      <c r="P18" s="14">
        <v>46187</v>
      </c>
      <c r="V18" s="47" t="s">
        <v>1482</v>
      </c>
      <c r="W18" s="48">
        <v>2</v>
      </c>
    </row>
    <row r="19" spans="1:23" s="23" customFormat="1" ht="18.75" x14ac:dyDescent="0.3">
      <c r="A19" s="22" t="s">
        <v>26</v>
      </c>
      <c r="B19" s="13" t="s">
        <v>1838</v>
      </c>
      <c r="C19" s="13">
        <v>261</v>
      </c>
      <c r="D19" s="13" t="s">
        <v>1780</v>
      </c>
      <c r="E19" s="14">
        <v>46187</v>
      </c>
      <c r="F19" s="14">
        <v>46187</v>
      </c>
      <c r="G19" s="44" t="s">
        <v>1483</v>
      </c>
      <c r="H19" s="13" t="s">
        <v>1565</v>
      </c>
      <c r="I19" s="13" t="s">
        <v>1370</v>
      </c>
      <c r="J19" s="13" t="s">
        <v>1782</v>
      </c>
      <c r="K19" s="13" t="s">
        <v>1448</v>
      </c>
      <c r="L19" s="15">
        <f ca="1">(YEAR(NOW())-YEAR(Table120[[#This Row],[Date of Birth]]))</f>
        <v>14</v>
      </c>
      <c r="M19" s="13" t="s">
        <v>1399</v>
      </c>
      <c r="N19" s="14">
        <v>41128</v>
      </c>
      <c r="O19" s="13" t="s">
        <v>29</v>
      </c>
      <c r="P19" s="14">
        <v>46187</v>
      </c>
      <c r="V19" s="47" t="s">
        <v>1483</v>
      </c>
      <c r="W19" s="48">
        <v>4</v>
      </c>
    </row>
    <row r="20" spans="1:23" s="23" customFormat="1" ht="18.75" x14ac:dyDescent="0.3">
      <c r="A20" s="22" t="s">
        <v>26</v>
      </c>
      <c r="B20" s="13" t="s">
        <v>1835</v>
      </c>
      <c r="C20" s="13">
        <v>252</v>
      </c>
      <c r="D20" s="13" t="s">
        <v>1607</v>
      </c>
      <c r="E20" s="14">
        <v>46187</v>
      </c>
      <c r="F20" s="14">
        <v>46187</v>
      </c>
      <c r="G20" s="44" t="s">
        <v>1484</v>
      </c>
      <c r="H20" s="13" t="s">
        <v>1558</v>
      </c>
      <c r="I20" s="13" t="s">
        <v>1361</v>
      </c>
      <c r="J20" s="13" t="s">
        <v>1605</v>
      </c>
      <c r="K20" s="13" t="s">
        <v>1606</v>
      </c>
      <c r="L20" s="15">
        <f ca="1">(YEAR(NOW())-YEAR(Table120[[#This Row],[Date of Birth]]))</f>
        <v>15</v>
      </c>
      <c r="M20" s="13" t="s">
        <v>1399</v>
      </c>
      <c r="N20" s="14">
        <v>40885</v>
      </c>
      <c r="O20" s="13" t="s">
        <v>77</v>
      </c>
      <c r="P20" s="14">
        <v>46187</v>
      </c>
      <c r="V20" s="47" t="s">
        <v>1484</v>
      </c>
      <c r="W20" s="48">
        <v>3</v>
      </c>
    </row>
    <row r="21" spans="1:23" s="23" customFormat="1" ht="18.75" x14ac:dyDescent="0.3">
      <c r="A21" s="22" t="s">
        <v>26</v>
      </c>
      <c r="B21" s="13" t="s">
        <v>1833</v>
      </c>
      <c r="C21" s="13">
        <v>84</v>
      </c>
      <c r="D21" s="13" t="s">
        <v>1607</v>
      </c>
      <c r="E21" s="14">
        <v>46187</v>
      </c>
      <c r="F21" s="14">
        <v>46187</v>
      </c>
      <c r="G21" s="44" t="s">
        <v>1497</v>
      </c>
      <c r="H21" s="13" t="s">
        <v>1546</v>
      </c>
      <c r="I21" s="13" t="s">
        <v>542</v>
      </c>
      <c r="J21" s="13" t="s">
        <v>1685</v>
      </c>
      <c r="K21" s="13" t="s">
        <v>1596</v>
      </c>
      <c r="L21" s="15">
        <f ca="1">(YEAR(NOW())-YEAR(Table120[[#This Row],[Date of Birth]]))</f>
        <v>16</v>
      </c>
      <c r="M21" s="13" t="s">
        <v>1399</v>
      </c>
      <c r="N21" s="14">
        <v>40191</v>
      </c>
      <c r="O21" s="13" t="s">
        <v>77</v>
      </c>
      <c r="P21" s="14">
        <v>46187</v>
      </c>
      <c r="V21" s="47" t="s">
        <v>1485</v>
      </c>
      <c r="W21" s="48">
        <v>2</v>
      </c>
    </row>
    <row r="22" spans="1:23" s="23" customFormat="1" ht="18.75" x14ac:dyDescent="0.3">
      <c r="A22" s="22" t="s">
        <v>26</v>
      </c>
      <c r="B22" s="13" t="s">
        <v>1835</v>
      </c>
      <c r="C22" s="13">
        <v>263</v>
      </c>
      <c r="D22" s="13" t="s">
        <v>1413</v>
      </c>
      <c r="E22" s="14">
        <v>46187</v>
      </c>
      <c r="F22" s="14">
        <v>46187</v>
      </c>
      <c r="G22" s="44" t="s">
        <v>1485</v>
      </c>
      <c r="H22" s="13" t="s">
        <v>1547</v>
      </c>
      <c r="I22" s="13" t="s">
        <v>1372</v>
      </c>
      <c r="J22" s="13" t="s">
        <v>1444</v>
      </c>
      <c r="K22" s="13" t="s">
        <v>1425</v>
      </c>
      <c r="L22" s="15">
        <f ca="1">(YEAR(NOW())-YEAR(Table120[[#This Row],[Date of Birth]]))</f>
        <v>16</v>
      </c>
      <c r="M22" s="13" t="s">
        <v>1399</v>
      </c>
      <c r="N22" s="14">
        <v>40520</v>
      </c>
      <c r="O22" s="13" t="s">
        <v>77</v>
      </c>
      <c r="P22" s="14">
        <v>46187</v>
      </c>
      <c r="V22" s="47" t="s">
        <v>1486</v>
      </c>
      <c r="W22" s="48">
        <v>2</v>
      </c>
    </row>
    <row r="23" spans="1:23" s="23" customFormat="1" ht="18.75" x14ac:dyDescent="0.3">
      <c r="A23" s="22" t="s">
        <v>26</v>
      </c>
      <c r="B23" s="13" t="s">
        <v>1838</v>
      </c>
      <c r="C23" s="13">
        <v>164</v>
      </c>
      <c r="D23" s="13" t="s">
        <v>1780</v>
      </c>
      <c r="E23" s="14">
        <v>46187</v>
      </c>
      <c r="F23" s="14">
        <v>46187</v>
      </c>
      <c r="G23" s="44" t="s">
        <v>1486</v>
      </c>
      <c r="H23" s="13" t="s">
        <v>1557</v>
      </c>
      <c r="I23" s="13" t="s">
        <v>952</v>
      </c>
      <c r="J23" s="13" t="s">
        <v>1772</v>
      </c>
      <c r="K23" s="13" t="s">
        <v>1773</v>
      </c>
      <c r="L23" s="15">
        <f ca="1">(YEAR(NOW())-YEAR(Table120[[#This Row],[Date of Birth]]))</f>
        <v>16</v>
      </c>
      <c r="M23" s="13" t="s">
        <v>1399</v>
      </c>
      <c r="N23" s="14">
        <v>40515</v>
      </c>
      <c r="O23" s="13" t="s">
        <v>77</v>
      </c>
      <c r="P23" s="14">
        <v>46187</v>
      </c>
      <c r="V23" s="47" t="s">
        <v>1497</v>
      </c>
      <c r="W23" s="48">
        <v>1</v>
      </c>
    </row>
    <row r="24" spans="1:23" s="23" customFormat="1" ht="18.75" x14ac:dyDescent="0.3">
      <c r="A24" s="22" t="s">
        <v>26</v>
      </c>
      <c r="B24" s="13" t="s">
        <v>197</v>
      </c>
      <c r="C24" s="13">
        <v>38</v>
      </c>
      <c r="D24" s="13" t="s">
        <v>1413</v>
      </c>
      <c r="E24" s="14">
        <v>46187</v>
      </c>
      <c r="F24" s="14">
        <v>46187</v>
      </c>
      <c r="G24" s="13" t="s">
        <v>1493</v>
      </c>
      <c r="H24" s="13" t="s">
        <v>1555</v>
      </c>
      <c r="I24" s="13" t="s">
        <v>1401</v>
      </c>
      <c r="J24" s="13" t="s">
        <v>1782</v>
      </c>
      <c r="K24" s="13" t="s">
        <v>1459</v>
      </c>
      <c r="L24" s="15">
        <f ca="1">(YEAR(NOW())-YEAR(Table120[[#This Row],[Date of Birth]]))</f>
        <v>17</v>
      </c>
      <c r="M24" s="13" t="s">
        <v>1399</v>
      </c>
      <c r="N24" s="14">
        <v>39890</v>
      </c>
      <c r="O24" s="13" t="s">
        <v>77</v>
      </c>
      <c r="P24" s="14">
        <v>46187</v>
      </c>
      <c r="V24" s="47" t="s">
        <v>1487</v>
      </c>
      <c r="W24" s="48">
        <v>1</v>
      </c>
    </row>
    <row r="25" spans="1:23" s="23" customFormat="1" ht="18.75" x14ac:dyDescent="0.3">
      <c r="A25" s="22" t="s">
        <v>26</v>
      </c>
      <c r="B25" s="13" t="s">
        <v>1830</v>
      </c>
      <c r="C25" s="13">
        <v>256</v>
      </c>
      <c r="D25" s="13" t="s">
        <v>1413</v>
      </c>
      <c r="E25" s="14">
        <v>46187</v>
      </c>
      <c r="F25" s="14">
        <v>46187</v>
      </c>
      <c r="G25" s="13" t="s">
        <v>1492</v>
      </c>
      <c r="H25" s="13" t="s">
        <v>1589</v>
      </c>
      <c r="I25" s="13" t="s">
        <v>1365</v>
      </c>
      <c r="J25" s="13" t="s">
        <v>1425</v>
      </c>
      <c r="K25" s="13" t="s">
        <v>1438</v>
      </c>
      <c r="L25" s="15">
        <f ca="1">(YEAR(NOW())-YEAR(Table120[[#This Row],[Date of Birth]]))</f>
        <v>17</v>
      </c>
      <c r="M25" s="13" t="s">
        <v>1399</v>
      </c>
      <c r="N25" s="14">
        <v>39987</v>
      </c>
      <c r="O25" s="13" t="s">
        <v>29</v>
      </c>
      <c r="P25" s="14">
        <v>46187</v>
      </c>
      <c r="V25" s="47" t="s">
        <v>1489</v>
      </c>
      <c r="W25" s="48">
        <v>2</v>
      </c>
    </row>
    <row r="26" spans="1:23" s="23" customFormat="1" ht="18.75" x14ac:dyDescent="0.3">
      <c r="A26" s="22" t="s">
        <v>26</v>
      </c>
      <c r="B26" s="13"/>
      <c r="C26" s="13">
        <v>37</v>
      </c>
      <c r="D26" s="13" t="s">
        <v>1413</v>
      </c>
      <c r="E26" s="14">
        <v>46187</v>
      </c>
      <c r="F26" s="14">
        <v>46187</v>
      </c>
      <c r="G26" s="13" t="s">
        <v>1495</v>
      </c>
      <c r="H26" s="13" t="s">
        <v>1507</v>
      </c>
      <c r="I26" s="13" t="s">
        <v>284</v>
      </c>
      <c r="J26" s="13" t="s">
        <v>1627</v>
      </c>
      <c r="K26" s="13" t="s">
        <v>1628</v>
      </c>
      <c r="L26" s="15">
        <f ca="1">(YEAR(NOW())-YEAR(Table120[[#This Row],[Date of Birth]]))</f>
        <v>18</v>
      </c>
      <c r="M26" s="13" t="s">
        <v>1399</v>
      </c>
      <c r="N26" s="14">
        <v>39656</v>
      </c>
      <c r="O26" s="13" t="s">
        <v>29</v>
      </c>
      <c r="P26" s="14">
        <v>46187</v>
      </c>
      <c r="V26" s="47" t="s">
        <v>1488</v>
      </c>
      <c r="W26" s="48">
        <v>1</v>
      </c>
    </row>
    <row r="27" spans="1:23" s="23" customFormat="1" ht="18.75" x14ac:dyDescent="0.3">
      <c r="A27" s="22" t="s">
        <v>26</v>
      </c>
      <c r="B27" s="13" t="s">
        <v>197</v>
      </c>
      <c r="C27" s="13">
        <v>255</v>
      </c>
      <c r="D27" s="13" t="s">
        <v>1413</v>
      </c>
      <c r="E27" s="14">
        <v>46187</v>
      </c>
      <c r="F27" s="14">
        <v>46187</v>
      </c>
      <c r="G27" s="13" t="s">
        <v>1494</v>
      </c>
      <c r="H27" s="13" t="s">
        <v>1544</v>
      </c>
      <c r="I27" s="13" t="s">
        <v>1364</v>
      </c>
      <c r="J27" s="13" t="s">
        <v>1792</v>
      </c>
      <c r="K27" s="13" t="s">
        <v>1793</v>
      </c>
      <c r="L27" s="15">
        <f ca="1">(YEAR(NOW())-YEAR(Table120[[#This Row],[Date of Birth]]))</f>
        <v>18</v>
      </c>
      <c r="M27" s="13" t="s">
        <v>1399</v>
      </c>
      <c r="N27" s="14">
        <v>39808</v>
      </c>
      <c r="O27" s="13" t="s">
        <v>29</v>
      </c>
      <c r="P27" s="14">
        <v>46187</v>
      </c>
      <c r="V27" s="47" t="s">
        <v>1490</v>
      </c>
      <c r="W27" s="48">
        <v>1</v>
      </c>
    </row>
    <row r="28" spans="1:23" s="23" customFormat="1" ht="18.75" x14ac:dyDescent="0.3">
      <c r="A28" s="22" t="s">
        <v>26</v>
      </c>
      <c r="B28" s="13"/>
      <c r="C28" s="13">
        <v>40</v>
      </c>
      <c r="D28" s="13" t="s">
        <v>1413</v>
      </c>
      <c r="E28" s="14">
        <v>46187</v>
      </c>
      <c r="F28" s="14">
        <v>46187</v>
      </c>
      <c r="G28" s="13" t="s">
        <v>1496</v>
      </c>
      <c r="H28" s="13" t="s">
        <v>1508</v>
      </c>
      <c r="I28" s="13" t="s">
        <v>303</v>
      </c>
      <c r="J28" s="13" t="s">
        <v>1782</v>
      </c>
      <c r="K28" s="13" t="s">
        <v>1631</v>
      </c>
      <c r="L28" s="15">
        <f ca="1">(YEAR(NOW())-YEAR(Table120[[#This Row],[Date of Birth]]))</f>
        <v>18</v>
      </c>
      <c r="M28" s="13" t="s">
        <v>1399</v>
      </c>
      <c r="N28" s="14">
        <v>39458</v>
      </c>
      <c r="O28" s="13" t="s">
        <v>29</v>
      </c>
      <c r="P28" s="14">
        <v>46187</v>
      </c>
      <c r="V28" s="47" t="s">
        <v>1512</v>
      </c>
      <c r="W28" s="48">
        <v>2</v>
      </c>
    </row>
    <row r="29" spans="1:23" s="23" customFormat="1" ht="18.75" x14ac:dyDescent="0.3">
      <c r="A29" s="22" t="s">
        <v>26</v>
      </c>
      <c r="B29" s="13" t="s">
        <v>1833</v>
      </c>
      <c r="C29" s="13">
        <v>46</v>
      </c>
      <c r="D29" s="13" t="s">
        <v>1607</v>
      </c>
      <c r="E29" s="14">
        <v>46187</v>
      </c>
      <c r="F29" s="14">
        <v>46187</v>
      </c>
      <c r="G29" s="13" t="s">
        <v>1468</v>
      </c>
      <c r="H29" s="13" t="s">
        <v>1563</v>
      </c>
      <c r="I29" s="13" t="s">
        <v>335</v>
      </c>
      <c r="J29" s="13" t="s">
        <v>1634</v>
      </c>
      <c r="K29" s="13" t="s">
        <v>1441</v>
      </c>
      <c r="L29" s="15">
        <f ca="1">(YEAR(NOW())-YEAR(Table120[[#This Row],[Date of Birth]]))</f>
        <v>19</v>
      </c>
      <c r="M29" s="13" t="s">
        <v>1399</v>
      </c>
      <c r="N29" s="14">
        <v>39149</v>
      </c>
      <c r="O29" s="13" t="s">
        <v>29</v>
      </c>
      <c r="P29" s="14">
        <v>46187</v>
      </c>
      <c r="V29" s="47" t="s">
        <v>1491</v>
      </c>
      <c r="W29" s="48">
        <v>2</v>
      </c>
    </row>
    <row r="30" spans="1:23" s="23" customFormat="1" ht="18.75" x14ac:dyDescent="0.3">
      <c r="A30" s="22" t="s">
        <v>26</v>
      </c>
      <c r="B30" s="13"/>
      <c r="C30" s="13">
        <v>265</v>
      </c>
      <c r="D30" s="13" t="s">
        <v>1607</v>
      </c>
      <c r="E30" s="14">
        <v>46187</v>
      </c>
      <c r="F30" s="14">
        <v>46187</v>
      </c>
      <c r="G30" s="13" t="s">
        <v>1469</v>
      </c>
      <c r="H30" s="13" t="s">
        <v>1587</v>
      </c>
      <c r="I30" s="13" t="s">
        <v>1374</v>
      </c>
      <c r="J30" s="13" t="s">
        <v>1447</v>
      </c>
      <c r="K30" s="13" t="s">
        <v>1448</v>
      </c>
      <c r="L30" s="15">
        <f ca="1">(YEAR(NOW())-YEAR(Table120[[#This Row],[Date of Birth]]))</f>
        <v>19</v>
      </c>
      <c r="M30" s="13" t="s">
        <v>1399</v>
      </c>
      <c r="N30" s="14">
        <v>39088</v>
      </c>
      <c r="O30" s="13" t="s">
        <v>77</v>
      </c>
      <c r="P30" s="14">
        <v>46187</v>
      </c>
      <c r="V30" s="49" t="s">
        <v>1492</v>
      </c>
      <c r="W30" s="48">
        <v>1</v>
      </c>
    </row>
    <row r="31" spans="1:23" s="23" customFormat="1" ht="18.75" x14ac:dyDescent="0.3">
      <c r="A31" s="22" t="s">
        <v>26</v>
      </c>
      <c r="B31" s="13" t="s">
        <v>1830</v>
      </c>
      <c r="C31" s="13">
        <v>31</v>
      </c>
      <c r="D31" s="13" t="s">
        <v>1413</v>
      </c>
      <c r="E31" s="14">
        <v>46187</v>
      </c>
      <c r="F31" s="14">
        <v>46187</v>
      </c>
      <c r="G31" s="13" t="s">
        <v>1467</v>
      </c>
      <c r="H31" s="13" t="s">
        <v>1579</v>
      </c>
      <c r="I31" s="13" t="s">
        <v>249</v>
      </c>
      <c r="J31" s="13" t="s">
        <v>1786</v>
      </c>
      <c r="K31" s="13" t="s">
        <v>1415</v>
      </c>
      <c r="L31" s="15">
        <f ca="1">(YEAR(NOW())-YEAR(Table120[[#This Row],[Date of Birth]]))</f>
        <v>19</v>
      </c>
      <c r="M31" s="13" t="s">
        <v>1399</v>
      </c>
      <c r="N31" s="14">
        <v>39177</v>
      </c>
      <c r="O31" s="13" t="s">
        <v>77</v>
      </c>
      <c r="P31" s="14">
        <v>46187</v>
      </c>
      <c r="V31" s="49" t="s">
        <v>1493</v>
      </c>
      <c r="W31" s="48">
        <v>1</v>
      </c>
    </row>
    <row r="32" spans="1:23" s="23" customFormat="1" ht="18.75" x14ac:dyDescent="0.3">
      <c r="A32" s="22" t="s">
        <v>26</v>
      </c>
      <c r="B32" s="13" t="s">
        <v>66</v>
      </c>
      <c r="C32" s="13">
        <v>39</v>
      </c>
      <c r="D32" s="13" t="s">
        <v>1780</v>
      </c>
      <c r="E32" s="14">
        <v>46187</v>
      </c>
      <c r="F32" s="14">
        <v>46187</v>
      </c>
      <c r="G32" s="44" t="s">
        <v>1499</v>
      </c>
      <c r="H32" s="13" t="s">
        <v>1510</v>
      </c>
      <c r="I32" s="13" t="s">
        <v>297</v>
      </c>
      <c r="J32" s="13" t="s">
        <v>1461</v>
      </c>
      <c r="K32" s="13" t="s">
        <v>1462</v>
      </c>
      <c r="L32" s="15">
        <f ca="1">(YEAR(NOW())-YEAR(Table120[[#This Row],[Date of Birth]]))</f>
        <v>19</v>
      </c>
      <c r="M32" s="13" t="s">
        <v>1399</v>
      </c>
      <c r="N32" s="14">
        <v>39416</v>
      </c>
      <c r="O32" s="13" t="s">
        <v>29</v>
      </c>
      <c r="P32" s="14">
        <v>46187</v>
      </c>
      <c r="V32" s="49" t="s">
        <v>1494</v>
      </c>
      <c r="W32" s="48">
        <v>1</v>
      </c>
    </row>
    <row r="33" spans="1:23" s="23" customFormat="1" ht="18.75" x14ac:dyDescent="0.3">
      <c r="A33" s="22" t="s">
        <v>26</v>
      </c>
      <c r="B33" s="13"/>
      <c r="C33" s="13">
        <v>34</v>
      </c>
      <c r="D33" s="13" t="s">
        <v>1607</v>
      </c>
      <c r="E33" s="14">
        <v>46187</v>
      </c>
      <c r="F33" s="14">
        <v>46187</v>
      </c>
      <c r="G33" s="44" t="s">
        <v>1472</v>
      </c>
      <c r="H33" s="13" t="s">
        <v>1585</v>
      </c>
      <c r="I33" s="13" t="s">
        <v>267</v>
      </c>
      <c r="J33" s="13" t="s">
        <v>1605</v>
      </c>
      <c r="K33" s="13" t="s">
        <v>1619</v>
      </c>
      <c r="L33" s="15">
        <f ca="1">(YEAR(NOW())-YEAR(Table120[[#This Row],[Date of Birth]]))</f>
        <v>19</v>
      </c>
      <c r="M33" s="13" t="s">
        <v>1399</v>
      </c>
      <c r="N33" s="14">
        <v>39088</v>
      </c>
      <c r="O33" s="13" t="s">
        <v>77</v>
      </c>
      <c r="P33" s="14">
        <v>46187</v>
      </c>
      <c r="V33" s="49" t="s">
        <v>1495</v>
      </c>
      <c r="W33" s="48">
        <v>1</v>
      </c>
    </row>
    <row r="34" spans="1:23" s="23" customFormat="1" ht="18.75" x14ac:dyDescent="0.3">
      <c r="A34" s="22" t="s">
        <v>26</v>
      </c>
      <c r="B34" s="13" t="s">
        <v>137</v>
      </c>
      <c r="C34" s="13">
        <v>41</v>
      </c>
      <c r="D34" s="13" t="s">
        <v>1413</v>
      </c>
      <c r="E34" s="14">
        <v>46187</v>
      </c>
      <c r="F34" s="14">
        <v>46187</v>
      </c>
      <c r="G34" s="44" t="s">
        <v>1498</v>
      </c>
      <c r="H34" s="13" t="s">
        <v>1509</v>
      </c>
      <c r="I34" s="13" t="s">
        <v>308</v>
      </c>
      <c r="J34" s="13" t="s">
        <v>1801</v>
      </c>
      <c r="K34" s="13" t="s">
        <v>1441</v>
      </c>
      <c r="L34" s="15">
        <f ca="1">(YEAR(NOW())-YEAR(Table120[[#This Row],[Date of Birth]]))</f>
        <v>19</v>
      </c>
      <c r="M34" s="13" t="s">
        <v>1399</v>
      </c>
      <c r="N34" s="14">
        <v>39423</v>
      </c>
      <c r="O34" s="13" t="s">
        <v>77</v>
      </c>
      <c r="P34" s="14">
        <v>46187</v>
      </c>
      <c r="V34" s="49" t="s">
        <v>1496</v>
      </c>
      <c r="W34" s="48">
        <v>1</v>
      </c>
    </row>
    <row r="35" spans="1:23" s="23" customFormat="1" ht="18.75" x14ac:dyDescent="0.3">
      <c r="A35" s="22" t="s">
        <v>26</v>
      </c>
      <c r="B35" s="13" t="s">
        <v>1835</v>
      </c>
      <c r="C35" s="13">
        <v>44</v>
      </c>
      <c r="D35" s="13" t="s">
        <v>1780</v>
      </c>
      <c r="E35" s="14">
        <v>46187</v>
      </c>
      <c r="F35" s="14">
        <v>46187</v>
      </c>
      <c r="G35" s="44" t="s">
        <v>1466</v>
      </c>
      <c r="H35" s="13" t="s">
        <v>1571</v>
      </c>
      <c r="I35" s="13" t="s">
        <v>322</v>
      </c>
      <c r="J35" s="13" t="s">
        <v>1633</v>
      </c>
      <c r="K35" s="13" t="s">
        <v>1596</v>
      </c>
      <c r="L35" s="15">
        <f ca="1">(YEAR(NOW())-YEAR(Table120[[#This Row],[Date of Birth]]))</f>
        <v>19</v>
      </c>
      <c r="M35" s="13" t="s">
        <v>1399</v>
      </c>
      <c r="N35" s="14">
        <v>39207</v>
      </c>
      <c r="O35" s="13" t="s">
        <v>77</v>
      </c>
      <c r="P35" s="14">
        <v>46187</v>
      </c>
      <c r="V35" s="49" t="s">
        <v>1498</v>
      </c>
      <c r="W35" s="48">
        <v>1</v>
      </c>
    </row>
    <row r="36" spans="1:23" s="23" customFormat="1" ht="18.75" x14ac:dyDescent="0.3">
      <c r="A36" s="22" t="s">
        <v>26</v>
      </c>
      <c r="B36" s="13" t="s">
        <v>66</v>
      </c>
      <c r="C36" s="13">
        <v>42</v>
      </c>
      <c r="D36" s="13" t="s">
        <v>1607</v>
      </c>
      <c r="E36" s="14">
        <v>46187</v>
      </c>
      <c r="F36" s="14">
        <v>46187</v>
      </c>
      <c r="G36" s="44" t="s">
        <v>1500</v>
      </c>
      <c r="H36" s="13" t="s">
        <v>1543</v>
      </c>
      <c r="I36" s="13" t="s">
        <v>313</v>
      </c>
      <c r="J36" s="13" t="s">
        <v>1605</v>
      </c>
      <c r="K36" s="13" t="s">
        <v>1606</v>
      </c>
      <c r="L36" s="15">
        <f ca="1">(YEAR(NOW())-YEAR(Table120[[#This Row],[Date of Birth]]))</f>
        <v>19</v>
      </c>
      <c r="M36" s="13" t="s">
        <v>1399</v>
      </c>
      <c r="N36" s="14">
        <v>39408</v>
      </c>
      <c r="O36" s="13" t="s">
        <v>77</v>
      </c>
      <c r="P36" s="14">
        <v>46187</v>
      </c>
      <c r="V36" s="49" t="s">
        <v>1499</v>
      </c>
      <c r="W36" s="48">
        <v>1</v>
      </c>
    </row>
    <row r="37" spans="1:23" s="23" customFormat="1" ht="18.75" x14ac:dyDescent="0.3">
      <c r="A37" s="22" t="s">
        <v>26</v>
      </c>
      <c r="B37" s="13" t="s">
        <v>1838</v>
      </c>
      <c r="C37" s="13">
        <v>47</v>
      </c>
      <c r="D37" s="13" t="s">
        <v>1780</v>
      </c>
      <c r="E37" s="14">
        <v>46187</v>
      </c>
      <c r="F37" s="14">
        <v>46187</v>
      </c>
      <c r="G37" s="44" t="s">
        <v>1482</v>
      </c>
      <c r="H37" s="13" t="s">
        <v>1569</v>
      </c>
      <c r="I37" s="13" t="s">
        <v>339</v>
      </c>
      <c r="J37" s="13" t="s">
        <v>1782</v>
      </c>
      <c r="K37" s="13" t="s">
        <v>1635</v>
      </c>
      <c r="L37" s="15">
        <f ca="1">(YEAR(NOW())-YEAR(Table120[[#This Row],[Date of Birth]]))</f>
        <v>20</v>
      </c>
      <c r="M37" s="13" t="s">
        <v>1399</v>
      </c>
      <c r="N37" s="14">
        <v>39028</v>
      </c>
      <c r="O37" s="13" t="s">
        <v>77</v>
      </c>
      <c r="P37" s="14">
        <v>46187</v>
      </c>
      <c r="V37" s="49" t="s">
        <v>1500</v>
      </c>
      <c r="W37" s="48">
        <v>1</v>
      </c>
    </row>
    <row r="38" spans="1:23" s="23" customFormat="1" ht="18.75" x14ac:dyDescent="0.3">
      <c r="A38" s="22" t="s">
        <v>26</v>
      </c>
      <c r="B38" s="13"/>
      <c r="C38" s="13">
        <v>45</v>
      </c>
      <c r="D38" s="13" t="s">
        <v>1607</v>
      </c>
      <c r="E38" s="14">
        <v>46187</v>
      </c>
      <c r="F38" s="14">
        <v>46187</v>
      </c>
      <c r="G38" s="44" t="s">
        <v>1483</v>
      </c>
      <c r="H38" s="13" t="s">
        <v>1565</v>
      </c>
      <c r="I38" s="13" t="s">
        <v>328</v>
      </c>
      <c r="J38" s="13" t="s">
        <v>1605</v>
      </c>
      <c r="K38" s="13" t="s">
        <v>1619</v>
      </c>
      <c r="L38" s="15">
        <f ca="1">(YEAR(NOW())-YEAR(Table120[[#This Row],[Date of Birth]]))</f>
        <v>20</v>
      </c>
      <c r="M38" s="13" t="s">
        <v>1399</v>
      </c>
      <c r="N38" s="14">
        <v>38961</v>
      </c>
      <c r="O38" s="13" t="s">
        <v>77</v>
      </c>
      <c r="P38" s="14">
        <v>46187</v>
      </c>
    </row>
    <row r="39" spans="1:23" s="23" customFormat="1" ht="18.75" x14ac:dyDescent="0.3">
      <c r="A39" s="22" t="s">
        <v>26</v>
      </c>
      <c r="B39" s="13" t="s">
        <v>1833</v>
      </c>
      <c r="C39" s="13">
        <v>54</v>
      </c>
      <c r="D39" s="13" t="s">
        <v>1413</v>
      </c>
      <c r="E39" s="14">
        <v>46187</v>
      </c>
      <c r="F39" s="14">
        <v>46187</v>
      </c>
      <c r="G39" s="44" t="s">
        <v>1515</v>
      </c>
      <c r="H39" s="13" t="s">
        <v>34</v>
      </c>
      <c r="I39" s="13" t="s">
        <v>376</v>
      </c>
      <c r="J39" s="13" t="s">
        <v>1639</v>
      </c>
      <c r="K39" s="13" t="s">
        <v>1640</v>
      </c>
      <c r="L39" s="15">
        <f ca="1">(YEAR(NOW())-YEAR(Table120[[#This Row],[Date of Birth]]))</f>
        <v>20</v>
      </c>
      <c r="M39" s="13" t="s">
        <v>1399</v>
      </c>
      <c r="N39" s="14">
        <v>38743</v>
      </c>
      <c r="O39" s="13" t="s">
        <v>77</v>
      </c>
      <c r="P39" s="14">
        <v>46187</v>
      </c>
    </row>
    <row r="40" spans="1:23" s="23" customFormat="1" ht="18.75" x14ac:dyDescent="0.3">
      <c r="A40" s="22" t="s">
        <v>26</v>
      </c>
      <c r="B40" s="13"/>
      <c r="C40" s="13">
        <v>52</v>
      </c>
      <c r="D40" s="13" t="s">
        <v>1413</v>
      </c>
      <c r="E40" s="14">
        <v>46187</v>
      </c>
      <c r="F40" s="14">
        <v>46187</v>
      </c>
      <c r="G40" s="13" t="s">
        <v>1515</v>
      </c>
      <c r="H40" s="13" t="s">
        <v>34</v>
      </c>
      <c r="I40" s="13" t="s">
        <v>366</v>
      </c>
      <c r="J40" s="13" t="s">
        <v>1813</v>
      </c>
      <c r="K40" s="13" t="s">
        <v>1416</v>
      </c>
      <c r="L40" s="15">
        <f ca="1">(YEAR(NOW())-YEAR(Table120[[#This Row],[Date of Birth]]))</f>
        <v>20</v>
      </c>
      <c r="M40" s="13" t="s">
        <v>1399</v>
      </c>
      <c r="N40" s="14">
        <v>38818</v>
      </c>
      <c r="O40" s="13" t="s">
        <v>29</v>
      </c>
      <c r="P40" s="14">
        <v>46187</v>
      </c>
    </row>
    <row r="41" spans="1:23" s="23" customFormat="1" ht="18.75" x14ac:dyDescent="0.3">
      <c r="A41" s="22" t="s">
        <v>26</v>
      </c>
      <c r="B41" s="13" t="s">
        <v>1830</v>
      </c>
      <c r="C41" s="13">
        <v>48</v>
      </c>
      <c r="D41" s="13" t="s">
        <v>1413</v>
      </c>
      <c r="E41" s="14">
        <v>46187</v>
      </c>
      <c r="F41" s="14">
        <v>46187</v>
      </c>
      <c r="G41" s="13" t="s">
        <v>1515</v>
      </c>
      <c r="H41" s="13" t="s">
        <v>34</v>
      </c>
      <c r="I41" s="13" t="s">
        <v>344</v>
      </c>
      <c r="J41" s="13" t="s">
        <v>1616</v>
      </c>
      <c r="K41" s="13" t="s">
        <v>1636</v>
      </c>
      <c r="L41" s="15">
        <f ca="1">(YEAR(NOW())-YEAR(Table120[[#This Row],[Date of Birth]]))</f>
        <v>20</v>
      </c>
      <c r="M41" s="13" t="s">
        <v>1399</v>
      </c>
      <c r="N41" s="14">
        <v>38894</v>
      </c>
      <c r="O41" s="13" t="s">
        <v>77</v>
      </c>
      <c r="P41" s="14">
        <v>46187</v>
      </c>
    </row>
    <row r="42" spans="1:23" s="23" customFormat="1" ht="18.75" x14ac:dyDescent="0.3">
      <c r="A42" s="22" t="s">
        <v>26</v>
      </c>
      <c r="B42" s="13" t="s">
        <v>1835</v>
      </c>
      <c r="C42" s="13">
        <v>49</v>
      </c>
      <c r="D42" s="13" t="s">
        <v>1607</v>
      </c>
      <c r="E42" s="14">
        <v>46187</v>
      </c>
      <c r="F42" s="14">
        <v>46187</v>
      </c>
      <c r="G42" s="13" t="s">
        <v>1466</v>
      </c>
      <c r="H42" s="13" t="s">
        <v>1572</v>
      </c>
      <c r="I42" s="13" t="s">
        <v>349</v>
      </c>
      <c r="J42" s="13" t="s">
        <v>1461</v>
      </c>
      <c r="K42" s="13" t="s">
        <v>1462</v>
      </c>
      <c r="L42" s="15">
        <f ca="1">(YEAR(NOW())-YEAR(Table120[[#This Row],[Date of Birth]]))</f>
        <v>20</v>
      </c>
      <c r="M42" s="13" t="s">
        <v>1399</v>
      </c>
      <c r="N42" s="14">
        <v>39044</v>
      </c>
      <c r="O42" s="13" t="s">
        <v>77</v>
      </c>
      <c r="P42" s="14">
        <v>46187</v>
      </c>
      <c r="W42" s="23">
        <f>SUM(W2:W37)</f>
        <v>57</v>
      </c>
    </row>
    <row r="43" spans="1:23" s="23" customFormat="1" ht="18.75" x14ac:dyDescent="0.3">
      <c r="A43" s="22" t="s">
        <v>26</v>
      </c>
      <c r="B43" s="13"/>
      <c r="C43" s="13">
        <v>53</v>
      </c>
      <c r="D43" s="13" t="s">
        <v>1413</v>
      </c>
      <c r="E43" s="14">
        <v>46187</v>
      </c>
      <c r="F43" s="14">
        <v>46187</v>
      </c>
      <c r="G43" s="13" t="s">
        <v>1515</v>
      </c>
      <c r="H43" s="13" t="s">
        <v>34</v>
      </c>
      <c r="I43" s="13" t="s">
        <v>371</v>
      </c>
      <c r="J43" s="13" t="s">
        <v>1637</v>
      </c>
      <c r="K43" s="13" t="s">
        <v>1638</v>
      </c>
      <c r="L43" s="15">
        <f ca="1">(YEAR(NOW())-YEAR(Table120[[#This Row],[Date of Birth]]))</f>
        <v>21</v>
      </c>
      <c r="M43" s="13" t="s">
        <v>1399</v>
      </c>
      <c r="N43" s="14">
        <v>38712</v>
      </c>
      <c r="O43" s="13" t="s">
        <v>29</v>
      </c>
      <c r="P43" s="14">
        <v>46187</v>
      </c>
    </row>
    <row r="44" spans="1:23" s="23" customFormat="1" ht="18.75" x14ac:dyDescent="0.3">
      <c r="A44" s="22" t="s">
        <v>26</v>
      </c>
      <c r="B44" s="13" t="s">
        <v>1833</v>
      </c>
      <c r="C44" s="13">
        <v>267</v>
      </c>
      <c r="D44" s="13" t="s">
        <v>1413</v>
      </c>
      <c r="E44" s="14">
        <v>46187</v>
      </c>
      <c r="F44" s="14">
        <v>46187</v>
      </c>
      <c r="G44" s="13" t="s">
        <v>1515</v>
      </c>
      <c r="H44" s="13" t="s">
        <v>34</v>
      </c>
      <c r="I44" s="13" t="s">
        <v>1376</v>
      </c>
      <c r="J44" s="13" t="s">
        <v>1673</v>
      </c>
      <c r="K44" s="13" t="s">
        <v>1462</v>
      </c>
      <c r="L44" s="15">
        <f ca="1">(YEAR(NOW())-YEAR(Table120[[#This Row],[Date of Birth]]))</f>
        <v>21</v>
      </c>
      <c r="M44" s="13" t="s">
        <v>1399</v>
      </c>
      <c r="N44" s="14">
        <v>38712</v>
      </c>
      <c r="O44" s="13" t="s">
        <v>29</v>
      </c>
      <c r="P44" s="14">
        <v>46187</v>
      </c>
    </row>
    <row r="45" spans="1:23" s="23" customFormat="1" ht="18.75" x14ac:dyDescent="0.3">
      <c r="A45" s="22" t="s">
        <v>26</v>
      </c>
      <c r="B45" s="13"/>
      <c r="C45" s="13">
        <v>50</v>
      </c>
      <c r="D45" s="13" t="s">
        <v>1413</v>
      </c>
      <c r="E45" s="14">
        <v>46187</v>
      </c>
      <c r="F45" s="14">
        <v>46187</v>
      </c>
      <c r="G45" s="13" t="s">
        <v>1515</v>
      </c>
      <c r="H45" s="13" t="s">
        <v>34</v>
      </c>
      <c r="I45" s="13" t="s">
        <v>354</v>
      </c>
      <c r="J45" s="13" t="s">
        <v>1812</v>
      </c>
      <c r="K45" s="13" t="s">
        <v>1460</v>
      </c>
      <c r="L45" s="15">
        <f ca="1">(YEAR(NOW())-YEAR(Table120[[#This Row],[Date of Birth]]))</f>
        <v>21</v>
      </c>
      <c r="M45" s="13" t="s">
        <v>1399</v>
      </c>
      <c r="N45" s="14">
        <v>38609</v>
      </c>
      <c r="O45" s="13" t="s">
        <v>29</v>
      </c>
      <c r="P45" s="14">
        <v>46187</v>
      </c>
    </row>
    <row r="46" spans="1:23" s="23" customFormat="1" ht="18.75" x14ac:dyDescent="0.3">
      <c r="A46" s="22" t="s">
        <v>26</v>
      </c>
      <c r="B46" s="13"/>
      <c r="C46" s="13">
        <v>56</v>
      </c>
      <c r="D46" s="13" t="s">
        <v>1413</v>
      </c>
      <c r="E46" s="14">
        <v>46187</v>
      </c>
      <c r="F46" s="14">
        <v>46187</v>
      </c>
      <c r="G46" s="13" t="s">
        <v>1515</v>
      </c>
      <c r="H46" s="13" t="s">
        <v>34</v>
      </c>
      <c r="I46" s="13" t="s">
        <v>385</v>
      </c>
      <c r="J46" s="13" t="s">
        <v>1463</v>
      </c>
      <c r="K46" s="13" t="s">
        <v>1464</v>
      </c>
      <c r="L46" s="15">
        <f ca="1">(YEAR(NOW())-YEAR(Table120[[#This Row],[Date of Birth]]))</f>
        <v>21</v>
      </c>
      <c r="M46" s="13" t="s">
        <v>1399</v>
      </c>
      <c r="N46" s="14">
        <v>38396</v>
      </c>
      <c r="O46" s="13" t="s">
        <v>29</v>
      </c>
      <c r="P46" s="14">
        <v>46187</v>
      </c>
    </row>
    <row r="47" spans="1:23" s="23" customFormat="1" ht="18.75" x14ac:dyDescent="0.3">
      <c r="A47" s="22" t="s">
        <v>26</v>
      </c>
      <c r="B47" s="13" t="s">
        <v>197</v>
      </c>
      <c r="C47" s="13">
        <v>51</v>
      </c>
      <c r="D47" s="13" t="s">
        <v>1780</v>
      </c>
      <c r="E47" s="14">
        <v>46187</v>
      </c>
      <c r="F47" s="14">
        <v>46187</v>
      </c>
      <c r="G47" s="13" t="s">
        <v>1515</v>
      </c>
      <c r="H47" s="13" t="s">
        <v>34</v>
      </c>
      <c r="I47" s="13" t="s">
        <v>360</v>
      </c>
      <c r="J47" s="13" t="s">
        <v>1815</v>
      </c>
      <c r="K47" s="13" t="s">
        <v>1417</v>
      </c>
      <c r="L47" s="15">
        <f ca="1">(YEAR(NOW())-YEAR(Table120[[#This Row],[Date of Birth]]))</f>
        <v>21</v>
      </c>
      <c r="M47" s="13" t="s">
        <v>1399</v>
      </c>
      <c r="N47" s="14">
        <v>38538</v>
      </c>
      <c r="O47" s="13" t="s">
        <v>77</v>
      </c>
      <c r="P47" s="14">
        <v>46187</v>
      </c>
    </row>
    <row r="48" spans="1:23" s="23" customFormat="1" ht="18.75" x14ac:dyDescent="0.3">
      <c r="A48" s="22" t="s">
        <v>26</v>
      </c>
      <c r="B48" s="13"/>
      <c r="C48" s="13">
        <v>57</v>
      </c>
      <c r="D48" s="13" t="s">
        <v>1780</v>
      </c>
      <c r="E48" s="14">
        <v>46187</v>
      </c>
      <c r="F48" s="14">
        <v>46187</v>
      </c>
      <c r="G48" s="13" t="s">
        <v>1515</v>
      </c>
      <c r="H48" s="13" t="s">
        <v>34</v>
      </c>
      <c r="I48" s="13" t="s">
        <v>390</v>
      </c>
      <c r="J48" s="13" t="s">
        <v>1642</v>
      </c>
      <c r="K48" s="13" t="s">
        <v>1643</v>
      </c>
      <c r="L48" s="15">
        <f ca="1">(YEAR(NOW())-YEAR(Table120[[#This Row],[Date of Birth]]))</f>
        <v>21</v>
      </c>
      <c r="M48" s="13" t="s">
        <v>1399</v>
      </c>
      <c r="N48" s="14">
        <v>38429</v>
      </c>
      <c r="O48" s="13" t="s">
        <v>77</v>
      </c>
      <c r="P48" s="14">
        <v>46187</v>
      </c>
    </row>
    <row r="49" spans="1:23" s="23" customFormat="1" ht="18.75" x14ac:dyDescent="0.3">
      <c r="A49" s="22" t="s">
        <v>26</v>
      </c>
      <c r="B49" s="13" t="s">
        <v>1835</v>
      </c>
      <c r="C49" s="13">
        <v>7</v>
      </c>
      <c r="D49" s="13" t="s">
        <v>1413</v>
      </c>
      <c r="E49" s="14">
        <v>46187</v>
      </c>
      <c r="F49" s="14">
        <v>46187</v>
      </c>
      <c r="G49" s="13" t="s">
        <v>1515</v>
      </c>
      <c r="H49" s="13" t="s">
        <v>34</v>
      </c>
      <c r="I49" s="13" t="s">
        <v>88</v>
      </c>
      <c r="J49" s="13" t="s">
        <v>1609</v>
      </c>
      <c r="K49" s="13" t="s">
        <v>1438</v>
      </c>
      <c r="L49" s="15">
        <f ca="1">(YEAR(NOW())-YEAR(Table120[[#This Row],[Date of Birth]]))</f>
        <v>21</v>
      </c>
      <c r="M49" s="13" t="s">
        <v>1399</v>
      </c>
      <c r="N49" s="14">
        <v>38659</v>
      </c>
      <c r="O49" s="13" t="s">
        <v>29</v>
      </c>
      <c r="P49" s="14">
        <v>46187</v>
      </c>
    </row>
    <row r="50" spans="1:23" s="23" customFormat="1" ht="18.75" x14ac:dyDescent="0.3">
      <c r="A50" s="22" t="s">
        <v>26</v>
      </c>
      <c r="B50" s="13" t="s">
        <v>1833</v>
      </c>
      <c r="C50" s="13">
        <v>174</v>
      </c>
      <c r="D50" s="13" t="s">
        <v>1607</v>
      </c>
      <c r="E50" s="14">
        <v>46187</v>
      </c>
      <c r="F50" s="14">
        <v>46187</v>
      </c>
      <c r="G50" s="44" t="s">
        <v>1477</v>
      </c>
      <c r="H50" s="13" t="s">
        <v>1576</v>
      </c>
      <c r="I50" s="13" t="s">
        <v>1000</v>
      </c>
      <c r="J50" s="13" t="s">
        <v>1774</v>
      </c>
      <c r="K50" s="13" t="s">
        <v>1441</v>
      </c>
      <c r="L50" s="15">
        <f ca="1">(YEAR(NOW())-YEAR(Table120[[#This Row],[Date of Birth]]))</f>
        <v>22</v>
      </c>
      <c r="M50" s="13" t="s">
        <v>1399</v>
      </c>
      <c r="N50" s="14">
        <v>38287</v>
      </c>
      <c r="O50" s="13" t="s">
        <v>29</v>
      </c>
      <c r="P50" s="14">
        <v>46187</v>
      </c>
    </row>
    <row r="51" spans="1:23" s="23" customFormat="1" ht="18.75" x14ac:dyDescent="0.3">
      <c r="A51" s="22" t="s">
        <v>26</v>
      </c>
      <c r="B51" s="13" t="s">
        <v>1836</v>
      </c>
      <c r="C51" s="13">
        <v>55</v>
      </c>
      <c r="D51" s="13" t="s">
        <v>1607</v>
      </c>
      <c r="E51" s="14">
        <v>46187</v>
      </c>
      <c r="F51" s="14">
        <v>46187</v>
      </c>
      <c r="G51" s="44" t="s">
        <v>1482</v>
      </c>
      <c r="H51" s="13" t="s">
        <v>1552</v>
      </c>
      <c r="I51" s="13" t="s">
        <v>1411</v>
      </c>
      <c r="J51" s="13" t="s">
        <v>1641</v>
      </c>
      <c r="K51" s="13" t="s">
        <v>1596</v>
      </c>
      <c r="L51" s="15">
        <f ca="1">(YEAR(NOW())-YEAR(Table120[[#This Row],[Date of Birth]]))</f>
        <v>22</v>
      </c>
      <c r="M51" s="13" t="s">
        <v>1399</v>
      </c>
      <c r="N51" s="14">
        <v>38257</v>
      </c>
      <c r="O51" s="13" t="s">
        <v>77</v>
      </c>
      <c r="P51" s="14">
        <v>46187</v>
      </c>
    </row>
    <row r="52" spans="1:23" s="23" customFormat="1" ht="18.75" x14ac:dyDescent="0.3">
      <c r="A52" s="22" t="s">
        <v>26</v>
      </c>
      <c r="B52" s="13" t="s">
        <v>1833</v>
      </c>
      <c r="C52" s="13">
        <v>79</v>
      </c>
      <c r="D52" s="13" t="s">
        <v>1607</v>
      </c>
      <c r="E52" s="14">
        <v>46187</v>
      </c>
      <c r="F52" s="14">
        <v>46187</v>
      </c>
      <c r="G52" s="44" t="s">
        <v>1483</v>
      </c>
      <c r="H52" s="13" t="s">
        <v>1566</v>
      </c>
      <c r="I52" s="13" t="s">
        <v>517</v>
      </c>
      <c r="J52" s="13" t="s">
        <v>1664</v>
      </c>
      <c r="K52" s="13" t="s">
        <v>1453</v>
      </c>
      <c r="L52" s="15">
        <f ca="1">(YEAR(NOW())-YEAR(Table120[[#This Row],[Date of Birth]]))</f>
        <v>22</v>
      </c>
      <c r="M52" s="13" t="s">
        <v>1399</v>
      </c>
      <c r="N52" s="14">
        <v>38123</v>
      </c>
      <c r="O52" s="13" t="s">
        <v>77</v>
      </c>
      <c r="P52" s="14">
        <v>46187</v>
      </c>
    </row>
    <row r="53" spans="1:23" s="23" customFormat="1" ht="18.75" x14ac:dyDescent="0.3">
      <c r="A53" s="22" t="s">
        <v>26</v>
      </c>
      <c r="B53" s="13" t="s">
        <v>1835</v>
      </c>
      <c r="C53" s="13">
        <v>65</v>
      </c>
      <c r="D53" s="13" t="s">
        <v>1413</v>
      </c>
      <c r="E53" s="14">
        <v>46187</v>
      </c>
      <c r="F53" s="14">
        <v>46187</v>
      </c>
      <c r="G53" s="44" t="s">
        <v>1484</v>
      </c>
      <c r="H53" s="13" t="s">
        <v>1558</v>
      </c>
      <c r="I53" s="13" t="s">
        <v>436</v>
      </c>
      <c r="J53" s="13" t="s">
        <v>1823</v>
      </c>
      <c r="K53" s="13" t="s">
        <v>1425</v>
      </c>
      <c r="L53" s="15">
        <f ca="1">(YEAR(NOW())-YEAR(Table120[[#This Row],[Date of Birth]]))</f>
        <v>22</v>
      </c>
      <c r="M53" s="13" t="s">
        <v>1399</v>
      </c>
      <c r="N53" s="14">
        <v>38006</v>
      </c>
      <c r="O53" s="13" t="s">
        <v>77</v>
      </c>
      <c r="P53" s="14">
        <v>46187</v>
      </c>
    </row>
    <row r="54" spans="1:23" s="23" customFormat="1" ht="18.75" x14ac:dyDescent="0.3">
      <c r="A54" s="22" t="s">
        <v>26</v>
      </c>
      <c r="B54" s="13" t="s">
        <v>1835</v>
      </c>
      <c r="C54" s="13">
        <v>268</v>
      </c>
      <c r="D54" s="13" t="s">
        <v>1780</v>
      </c>
      <c r="E54" s="14">
        <v>46187</v>
      </c>
      <c r="F54" s="14">
        <v>46187</v>
      </c>
      <c r="G54" s="44" t="s">
        <v>1485</v>
      </c>
      <c r="H54" s="13" t="s">
        <v>1547</v>
      </c>
      <c r="I54" s="13" t="s">
        <v>1377</v>
      </c>
      <c r="J54" s="13" t="s">
        <v>1672</v>
      </c>
      <c r="K54" s="13" t="s">
        <v>1457</v>
      </c>
      <c r="L54" s="15">
        <f ca="1">(YEAR(NOW())-YEAR(Table120[[#This Row],[Date of Birth]]))</f>
        <v>22</v>
      </c>
      <c r="M54" s="13" t="s">
        <v>1399</v>
      </c>
      <c r="N54" s="14">
        <v>38006</v>
      </c>
      <c r="O54" s="13" t="s">
        <v>77</v>
      </c>
      <c r="P54" s="14">
        <v>46187</v>
      </c>
    </row>
    <row r="55" spans="1:23" s="23" customFormat="1" ht="18.75" x14ac:dyDescent="0.3">
      <c r="A55" s="22" t="s">
        <v>26</v>
      </c>
      <c r="B55" s="13" t="s">
        <v>1836</v>
      </c>
      <c r="C55" s="13">
        <v>6</v>
      </c>
      <c r="D55" s="13" t="s">
        <v>1413</v>
      </c>
      <c r="E55" s="14">
        <v>46187</v>
      </c>
      <c r="F55" s="14">
        <v>46187</v>
      </c>
      <c r="G55" s="44" t="s">
        <v>1477</v>
      </c>
      <c r="H55" s="13" t="s">
        <v>1539</v>
      </c>
      <c r="I55" s="13" t="s">
        <v>82</v>
      </c>
      <c r="J55" s="13" t="s">
        <v>1447</v>
      </c>
      <c r="K55" s="13" t="s">
        <v>1453</v>
      </c>
      <c r="L55" s="15">
        <f ca="1">(YEAR(NOW())-YEAR(Table120[[#This Row],[Date of Birth]]))</f>
        <v>23</v>
      </c>
      <c r="M55" s="13" t="s">
        <v>1399</v>
      </c>
      <c r="N55" s="14">
        <v>37741</v>
      </c>
      <c r="O55" s="13" t="s">
        <v>77</v>
      </c>
      <c r="P55" s="14">
        <v>46187</v>
      </c>
    </row>
    <row r="56" spans="1:23" s="23" customFormat="1" ht="18.75" x14ac:dyDescent="0.3">
      <c r="A56" s="22" t="s">
        <v>26</v>
      </c>
      <c r="B56" s="13" t="s">
        <v>197</v>
      </c>
      <c r="C56" s="13">
        <v>71</v>
      </c>
      <c r="D56" s="13" t="s">
        <v>1413</v>
      </c>
      <c r="E56" s="14">
        <v>46187</v>
      </c>
      <c r="F56" s="14">
        <v>46187</v>
      </c>
      <c r="G56" s="44" t="s">
        <v>1482</v>
      </c>
      <c r="H56" s="13" t="s">
        <v>1552</v>
      </c>
      <c r="I56" s="13" t="s">
        <v>471</v>
      </c>
      <c r="J56" s="13" t="s">
        <v>1795</v>
      </c>
      <c r="K56" s="13" t="s">
        <v>1460</v>
      </c>
      <c r="L56" s="15">
        <f ca="1">(YEAR(NOW())-YEAR(Table120[[#This Row],[Date of Birth]]))</f>
        <v>23</v>
      </c>
      <c r="M56" s="13" t="s">
        <v>1399</v>
      </c>
      <c r="N56" s="14">
        <v>37738</v>
      </c>
      <c r="O56" s="13" t="s">
        <v>29</v>
      </c>
      <c r="P56" s="14">
        <v>46187</v>
      </c>
    </row>
    <row r="57" spans="1:23" s="23" customFormat="1" ht="18.75" x14ac:dyDescent="0.3">
      <c r="A57" s="22" t="s">
        <v>26</v>
      </c>
      <c r="B57" s="13" t="s">
        <v>1833</v>
      </c>
      <c r="C57" s="13">
        <v>66</v>
      </c>
      <c r="D57" s="13" t="s">
        <v>1413</v>
      </c>
      <c r="E57" s="14">
        <v>46187</v>
      </c>
      <c r="F57" s="14">
        <v>46187</v>
      </c>
      <c r="G57" s="44" t="s">
        <v>1486</v>
      </c>
      <c r="H57" s="13" t="s">
        <v>1557</v>
      </c>
      <c r="I57" s="13" t="s">
        <v>441</v>
      </c>
      <c r="J57" s="13" t="s">
        <v>1653</v>
      </c>
      <c r="K57" s="13" t="s">
        <v>1602</v>
      </c>
      <c r="L57" s="15">
        <f ca="1">(YEAR(NOW())-YEAR(Table120[[#This Row],[Date of Birth]]))</f>
        <v>23</v>
      </c>
      <c r="M57" s="13" t="s">
        <v>1399</v>
      </c>
      <c r="N57" s="14">
        <v>37774</v>
      </c>
      <c r="O57" s="13" t="s">
        <v>29</v>
      </c>
      <c r="P57" s="14">
        <v>46187</v>
      </c>
    </row>
    <row r="58" spans="1:23" s="23" customFormat="1" ht="18.75" x14ac:dyDescent="0.3">
      <c r="A58" s="22" t="s">
        <v>26</v>
      </c>
      <c r="B58" s="13" t="s">
        <v>1833</v>
      </c>
      <c r="C58" s="13">
        <v>3</v>
      </c>
      <c r="D58" s="13" t="s">
        <v>1607</v>
      </c>
      <c r="E58" s="14">
        <v>46187</v>
      </c>
      <c r="F58" s="14">
        <v>46187</v>
      </c>
      <c r="G58" s="44" t="s">
        <v>1483</v>
      </c>
      <c r="H58" s="13" t="s">
        <v>1566</v>
      </c>
      <c r="I58" s="13" t="s">
        <v>56</v>
      </c>
      <c r="J58" s="13" t="s">
        <v>1605</v>
      </c>
      <c r="K58" s="13" t="s">
        <v>1606</v>
      </c>
      <c r="L58" s="15">
        <f ca="1">(YEAR(NOW())-YEAR(Table120[[#This Row],[Date of Birth]]))</f>
        <v>24</v>
      </c>
      <c r="M58" s="13" t="s">
        <v>1399</v>
      </c>
      <c r="N58" s="14">
        <v>37613</v>
      </c>
      <c r="O58" s="13" t="s">
        <v>29</v>
      </c>
      <c r="P58" s="14">
        <v>46187</v>
      </c>
    </row>
    <row r="59" spans="1:23" s="23" customFormat="1" ht="18.75" x14ac:dyDescent="0.3">
      <c r="A59" s="22" t="s">
        <v>26</v>
      </c>
      <c r="B59" s="13" t="s">
        <v>1838</v>
      </c>
      <c r="C59" s="13">
        <v>70</v>
      </c>
      <c r="D59" s="13" t="s">
        <v>1607</v>
      </c>
      <c r="E59" s="14">
        <v>46187</v>
      </c>
      <c r="F59" s="14">
        <v>46187</v>
      </c>
      <c r="G59" s="44" t="s">
        <v>1484</v>
      </c>
      <c r="H59" s="13" t="s">
        <v>1559</v>
      </c>
      <c r="I59" s="13" t="s">
        <v>466</v>
      </c>
      <c r="J59" s="13" t="s">
        <v>1605</v>
      </c>
      <c r="K59" s="13" t="s">
        <v>1446</v>
      </c>
      <c r="L59" s="15">
        <f ca="1">(YEAR(NOW())-YEAR(Table120[[#This Row],[Date of Birth]]))</f>
        <v>24</v>
      </c>
      <c r="M59" s="13" t="s">
        <v>1399</v>
      </c>
      <c r="N59" s="14">
        <v>37601</v>
      </c>
      <c r="O59" s="13" t="s">
        <v>29</v>
      </c>
      <c r="P59" s="14">
        <v>46187</v>
      </c>
    </row>
    <row r="60" spans="1:23" s="23" customFormat="1" ht="18.75" x14ac:dyDescent="0.3">
      <c r="A60" s="22" t="s">
        <v>26</v>
      </c>
      <c r="B60" s="13" t="s">
        <v>1833</v>
      </c>
      <c r="C60" s="13">
        <v>232</v>
      </c>
      <c r="D60" s="13" t="s">
        <v>1413</v>
      </c>
      <c r="E60" s="14">
        <v>46187</v>
      </c>
      <c r="F60" s="14">
        <v>46187</v>
      </c>
      <c r="G60" s="44" t="s">
        <v>1485</v>
      </c>
      <c r="H60" s="13" t="s">
        <v>1548</v>
      </c>
      <c r="I60" s="13" t="s">
        <v>1271</v>
      </c>
      <c r="J60" s="13" t="s">
        <v>1657</v>
      </c>
      <c r="K60" s="13" t="s">
        <v>1418</v>
      </c>
      <c r="L60" s="15">
        <f ca="1">(YEAR(NOW())-YEAR(Table120[[#This Row],[Date of Birth]]))</f>
        <v>24</v>
      </c>
      <c r="M60" s="13" t="s">
        <v>1399</v>
      </c>
      <c r="N60" s="14">
        <v>37493</v>
      </c>
      <c r="O60" s="13" t="s">
        <v>77</v>
      </c>
      <c r="P60" s="14">
        <v>46187</v>
      </c>
    </row>
    <row r="61" spans="1:23" s="23" customFormat="1" ht="18.75" x14ac:dyDescent="0.3">
      <c r="A61" s="22" t="s">
        <v>26</v>
      </c>
      <c r="B61" s="13"/>
      <c r="C61" s="13">
        <v>77</v>
      </c>
      <c r="D61" s="13" t="s">
        <v>1413</v>
      </c>
      <c r="E61" s="14">
        <v>46187</v>
      </c>
      <c r="F61" s="14">
        <v>46187</v>
      </c>
      <c r="G61" s="44" t="s">
        <v>1486</v>
      </c>
      <c r="H61" s="13" t="s">
        <v>1554</v>
      </c>
      <c r="I61" s="13" t="s">
        <v>508</v>
      </c>
      <c r="J61" s="13" t="s">
        <v>1662</v>
      </c>
      <c r="K61" s="13" t="s">
        <v>1656</v>
      </c>
      <c r="L61" s="15">
        <f ca="1">(YEAR(NOW())-YEAR(Table120[[#This Row],[Date of Birth]]))</f>
        <v>24</v>
      </c>
      <c r="M61" s="13" t="s">
        <v>1399</v>
      </c>
      <c r="N61" s="14">
        <v>37287</v>
      </c>
      <c r="O61" s="13" t="s">
        <v>77</v>
      </c>
      <c r="P61" s="14">
        <v>46187</v>
      </c>
    </row>
    <row r="62" spans="1:23" s="43" customFormat="1" ht="18.75" x14ac:dyDescent="0.3">
      <c r="A62" s="22" t="s">
        <v>26</v>
      </c>
      <c r="B62" s="13" t="s">
        <v>197</v>
      </c>
      <c r="C62" s="13">
        <v>253</v>
      </c>
      <c r="D62" s="13" t="s">
        <v>1607</v>
      </c>
      <c r="E62" s="14">
        <v>46187</v>
      </c>
      <c r="F62" s="14">
        <v>46187</v>
      </c>
      <c r="G62" s="13" t="s">
        <v>1492</v>
      </c>
      <c r="H62" s="13" t="s">
        <v>1592</v>
      </c>
      <c r="I62" s="13" t="s">
        <v>1362</v>
      </c>
      <c r="J62" s="13" t="s">
        <v>1729</v>
      </c>
      <c r="K62" s="13" t="s">
        <v>1730</v>
      </c>
      <c r="L62" s="15">
        <f ca="1">(YEAR(NOW())-YEAR(Table120[[#This Row],[Date of Birth]]))</f>
        <v>25</v>
      </c>
      <c r="M62" s="13" t="s">
        <v>1399</v>
      </c>
      <c r="N62" s="14">
        <v>36897</v>
      </c>
      <c r="O62" s="13" t="s">
        <v>77</v>
      </c>
      <c r="P62" s="14">
        <v>46187</v>
      </c>
      <c r="V62" s="23"/>
      <c r="W62" s="23"/>
    </row>
    <row r="63" spans="1:23" s="43" customFormat="1" ht="18.75" x14ac:dyDescent="0.3">
      <c r="A63" s="22" t="s">
        <v>26</v>
      </c>
      <c r="B63" s="13" t="s">
        <v>1833</v>
      </c>
      <c r="C63" s="13">
        <v>85</v>
      </c>
      <c r="D63" s="13" t="s">
        <v>1607</v>
      </c>
      <c r="E63" s="14">
        <v>46187</v>
      </c>
      <c r="F63" s="14">
        <v>46187</v>
      </c>
      <c r="G63" s="13" t="s">
        <v>1492</v>
      </c>
      <c r="H63" s="13" t="s">
        <v>1592</v>
      </c>
      <c r="I63" s="13" t="s">
        <v>548</v>
      </c>
      <c r="J63" s="13" t="s">
        <v>1684</v>
      </c>
      <c r="K63" s="13" t="s">
        <v>1441</v>
      </c>
      <c r="L63" s="15">
        <f ca="1">(YEAR(NOW())-YEAR(Table120[[#This Row],[Date of Birth]]))</f>
        <v>25</v>
      </c>
      <c r="M63" s="13" t="s">
        <v>1399</v>
      </c>
      <c r="N63" s="14">
        <v>36916</v>
      </c>
      <c r="O63" s="13" t="s">
        <v>77</v>
      </c>
      <c r="P63" s="14">
        <v>46187</v>
      </c>
    </row>
    <row r="64" spans="1:23" s="43" customFormat="1" ht="18.75" x14ac:dyDescent="0.3">
      <c r="A64" s="22" t="s">
        <v>26</v>
      </c>
      <c r="B64" s="13" t="s">
        <v>137</v>
      </c>
      <c r="C64" s="13">
        <v>86</v>
      </c>
      <c r="D64" s="13" t="s">
        <v>1413</v>
      </c>
      <c r="E64" s="14">
        <v>46187</v>
      </c>
      <c r="F64" s="14">
        <v>46187</v>
      </c>
      <c r="G64" s="13" t="s">
        <v>1515</v>
      </c>
      <c r="H64" s="13" t="s">
        <v>34</v>
      </c>
      <c r="I64" s="13" t="s">
        <v>554</v>
      </c>
      <c r="J64" s="13" t="s">
        <v>1652</v>
      </c>
      <c r="K64" s="13" t="s">
        <v>1657</v>
      </c>
      <c r="L64" s="15">
        <f ca="1">(YEAR(NOW())-YEAR(Table120[[#This Row],[Date of Birth]]))</f>
        <v>25</v>
      </c>
      <c r="M64" s="13" t="s">
        <v>1399</v>
      </c>
      <c r="N64" s="14">
        <v>36964</v>
      </c>
      <c r="O64" s="13" t="s">
        <v>29</v>
      </c>
      <c r="P64" s="14">
        <v>46187</v>
      </c>
    </row>
    <row r="65" spans="1:16" s="43" customFormat="1" ht="18.75" x14ac:dyDescent="0.3">
      <c r="A65" s="22" t="s">
        <v>26</v>
      </c>
      <c r="B65" s="13" t="s">
        <v>197</v>
      </c>
      <c r="C65" s="13">
        <v>80</v>
      </c>
      <c r="D65" s="13" t="s">
        <v>1413</v>
      </c>
      <c r="E65" s="14">
        <v>46187</v>
      </c>
      <c r="F65" s="14">
        <v>46187</v>
      </c>
      <c r="G65" s="13" t="s">
        <v>1515</v>
      </c>
      <c r="H65" s="13" t="s">
        <v>34</v>
      </c>
      <c r="I65" s="13" t="s">
        <v>522</v>
      </c>
      <c r="J65" s="13" t="s">
        <v>1795</v>
      </c>
      <c r="K65" s="13" t="s">
        <v>1453</v>
      </c>
      <c r="L65" s="15">
        <f ca="1">(YEAR(NOW())-YEAR(Table120[[#This Row],[Date of Birth]]))</f>
        <v>25</v>
      </c>
      <c r="M65" s="13" t="s">
        <v>1399</v>
      </c>
      <c r="N65" s="14">
        <v>36916</v>
      </c>
      <c r="O65" s="13" t="s">
        <v>77</v>
      </c>
      <c r="P65" s="14">
        <v>46187</v>
      </c>
    </row>
    <row r="66" spans="1:16" s="43" customFormat="1" ht="18.75" x14ac:dyDescent="0.3">
      <c r="A66" s="22" t="s">
        <v>26</v>
      </c>
      <c r="B66" s="13"/>
      <c r="C66" s="13">
        <v>60</v>
      </c>
      <c r="D66" s="13" t="s">
        <v>1413</v>
      </c>
      <c r="E66" s="14">
        <v>46187</v>
      </c>
      <c r="F66" s="14">
        <v>46187</v>
      </c>
      <c r="G66" s="13" t="s">
        <v>1515</v>
      </c>
      <c r="H66" s="13" t="s">
        <v>34</v>
      </c>
      <c r="I66" s="13" t="s">
        <v>408</v>
      </c>
      <c r="J66" s="13" t="s">
        <v>1651</v>
      </c>
      <c r="K66" s="13" t="s">
        <v>1453</v>
      </c>
      <c r="L66" s="15">
        <f ca="1">(YEAR(NOW())-YEAR(Table120[[#This Row],[Date of Birth]]))</f>
        <v>25</v>
      </c>
      <c r="M66" s="13" t="s">
        <v>1399</v>
      </c>
      <c r="N66" s="14">
        <v>37099</v>
      </c>
      <c r="O66" s="13" t="s">
        <v>409</v>
      </c>
      <c r="P66" s="14">
        <v>46187</v>
      </c>
    </row>
    <row r="67" spans="1:16" s="43" customFormat="1" ht="18.75" x14ac:dyDescent="0.3">
      <c r="A67" s="22" t="s">
        <v>26</v>
      </c>
      <c r="B67" s="13" t="s">
        <v>1833</v>
      </c>
      <c r="C67" s="13">
        <v>132</v>
      </c>
      <c r="D67" s="13" t="s">
        <v>1607</v>
      </c>
      <c r="E67" s="14">
        <v>46187</v>
      </c>
      <c r="F67" s="14">
        <v>46187</v>
      </c>
      <c r="G67" s="13" t="s">
        <v>1515</v>
      </c>
      <c r="H67" s="13" t="s">
        <v>34</v>
      </c>
      <c r="I67" s="13" t="s">
        <v>790</v>
      </c>
      <c r="J67" s="13" t="s">
        <v>1827</v>
      </c>
      <c r="K67" s="13" t="s">
        <v>1419</v>
      </c>
      <c r="L67" s="15">
        <f ca="1">(YEAR(NOW())-YEAR(Table120[[#This Row],[Date of Birth]]))</f>
        <v>25</v>
      </c>
      <c r="M67" s="13" t="s">
        <v>1399</v>
      </c>
      <c r="N67" s="14">
        <v>37102</v>
      </c>
      <c r="O67" s="13" t="s">
        <v>77</v>
      </c>
      <c r="P67" s="14">
        <v>46187</v>
      </c>
    </row>
    <row r="68" spans="1:16" s="43" customFormat="1" ht="18.75" x14ac:dyDescent="0.3">
      <c r="A68" s="22" t="s">
        <v>26</v>
      </c>
      <c r="B68" s="13" t="s">
        <v>1837</v>
      </c>
      <c r="C68" s="13">
        <v>76</v>
      </c>
      <c r="D68" s="13" t="s">
        <v>1413</v>
      </c>
      <c r="E68" s="14">
        <v>46187</v>
      </c>
      <c r="F68" s="14">
        <v>46187</v>
      </c>
      <c r="G68" s="13" t="s">
        <v>1484</v>
      </c>
      <c r="H68" s="13" t="s">
        <v>1545</v>
      </c>
      <c r="I68" s="13" t="s">
        <v>502</v>
      </c>
      <c r="J68" s="13" t="s">
        <v>1661</v>
      </c>
      <c r="K68" s="13" t="s">
        <v>1656</v>
      </c>
      <c r="L68" s="15">
        <f ca="1">(YEAR(NOW())-YEAR(Table120[[#This Row],[Date of Birth]]))</f>
        <v>25</v>
      </c>
      <c r="M68" s="13" t="s">
        <v>1399</v>
      </c>
      <c r="N68" s="14">
        <v>37201</v>
      </c>
      <c r="O68" s="13" t="s">
        <v>77</v>
      </c>
      <c r="P68" s="14">
        <v>46187</v>
      </c>
    </row>
    <row r="69" spans="1:16" s="43" customFormat="1" ht="18.75" x14ac:dyDescent="0.3">
      <c r="A69" s="22" t="s">
        <v>26</v>
      </c>
      <c r="B69" s="13" t="s">
        <v>1835</v>
      </c>
      <c r="C69" s="13">
        <v>75</v>
      </c>
      <c r="D69" s="13" t="s">
        <v>1607</v>
      </c>
      <c r="E69" s="14">
        <v>46187</v>
      </c>
      <c r="F69" s="14">
        <v>46187</v>
      </c>
      <c r="G69" s="13" t="s">
        <v>1484</v>
      </c>
      <c r="H69" s="13" t="s">
        <v>1545</v>
      </c>
      <c r="I69" s="13" t="s">
        <v>496</v>
      </c>
      <c r="J69" s="13" t="s">
        <v>1660</v>
      </c>
      <c r="K69" s="13" t="s">
        <v>1596</v>
      </c>
      <c r="L69" s="15">
        <f ca="1">(YEAR(NOW())-YEAR(Table120[[#This Row],[Date of Birth]]))</f>
        <v>25</v>
      </c>
      <c r="M69" s="13" t="s">
        <v>1399</v>
      </c>
      <c r="N69" s="14">
        <v>37165</v>
      </c>
      <c r="O69" s="13" t="s">
        <v>77</v>
      </c>
      <c r="P69" s="14">
        <v>46187</v>
      </c>
    </row>
    <row r="70" spans="1:16" s="43" customFormat="1" ht="18.75" x14ac:dyDescent="0.3">
      <c r="A70" s="22" t="s">
        <v>26</v>
      </c>
      <c r="B70" s="13" t="s">
        <v>1833</v>
      </c>
      <c r="C70" s="13">
        <v>93</v>
      </c>
      <c r="D70" s="13" t="s">
        <v>1607</v>
      </c>
      <c r="E70" s="14">
        <v>46187</v>
      </c>
      <c r="F70" s="14">
        <v>46187</v>
      </c>
      <c r="G70" s="13" t="s">
        <v>1491</v>
      </c>
      <c r="H70" s="13" t="s">
        <v>1532</v>
      </c>
      <c r="I70" s="13" t="s">
        <v>592</v>
      </c>
      <c r="J70" s="13" t="s">
        <v>1689</v>
      </c>
      <c r="K70" s="13" t="s">
        <v>1596</v>
      </c>
      <c r="L70" s="15">
        <f ca="1">(YEAR(NOW())-YEAR(Table120[[#This Row],[Date of Birth]]))</f>
        <v>26</v>
      </c>
      <c r="M70" s="13" t="s">
        <v>1399</v>
      </c>
      <c r="N70" s="14">
        <v>36641</v>
      </c>
      <c r="O70" s="13" t="s">
        <v>77</v>
      </c>
      <c r="P70" s="14">
        <v>46187</v>
      </c>
    </row>
    <row r="71" spans="1:16" s="43" customFormat="1" ht="18.75" x14ac:dyDescent="0.3">
      <c r="A71" s="22" t="s">
        <v>26</v>
      </c>
      <c r="B71" s="13" t="s">
        <v>1833</v>
      </c>
      <c r="C71" s="13">
        <v>214</v>
      </c>
      <c r="D71" s="13" t="s">
        <v>1607</v>
      </c>
      <c r="E71" s="14">
        <v>46187</v>
      </c>
      <c r="F71" s="14">
        <v>46187</v>
      </c>
      <c r="G71" s="13" t="s">
        <v>1469</v>
      </c>
      <c r="H71" s="13" t="s">
        <v>1591</v>
      </c>
      <c r="I71" s="13" t="s">
        <v>1185</v>
      </c>
      <c r="J71" s="13" t="s">
        <v>1785</v>
      </c>
      <c r="K71" s="13" t="s">
        <v>1596</v>
      </c>
      <c r="L71" s="15">
        <f ca="1">(YEAR(NOW())-YEAR(Table120[[#This Row],[Date of Birth]]))</f>
        <v>26</v>
      </c>
      <c r="M71" s="13" t="s">
        <v>1399</v>
      </c>
      <c r="N71" s="14">
        <v>36564</v>
      </c>
      <c r="O71" s="13" t="s">
        <v>77</v>
      </c>
      <c r="P71" s="14">
        <v>46187</v>
      </c>
    </row>
    <row r="72" spans="1:16" s="43" customFormat="1" ht="18.75" x14ac:dyDescent="0.3">
      <c r="A72" s="22" t="s">
        <v>26</v>
      </c>
      <c r="B72" s="13"/>
      <c r="C72" s="13">
        <v>227</v>
      </c>
      <c r="D72" s="13" t="s">
        <v>1607</v>
      </c>
      <c r="E72" s="14">
        <v>46187</v>
      </c>
      <c r="F72" s="14">
        <v>46187</v>
      </c>
      <c r="G72" s="13" t="s">
        <v>1469</v>
      </c>
      <c r="H72" s="13" t="s">
        <v>1591</v>
      </c>
      <c r="I72" s="13" t="s">
        <v>1248</v>
      </c>
      <c r="J72" s="13" t="s">
        <v>1461</v>
      </c>
      <c r="K72" s="13" t="s">
        <v>1462</v>
      </c>
      <c r="L72" s="15">
        <f ca="1">(YEAR(NOW())-YEAR(Table120[[#This Row],[Date of Birth]]))</f>
        <v>26</v>
      </c>
      <c r="M72" s="13" t="s">
        <v>1399</v>
      </c>
      <c r="N72" s="14">
        <v>36645</v>
      </c>
      <c r="O72" s="13" t="s">
        <v>77</v>
      </c>
      <c r="P72" s="14">
        <v>46187</v>
      </c>
    </row>
    <row r="73" spans="1:16" s="43" customFormat="1" ht="18.75" x14ac:dyDescent="0.3">
      <c r="A73" s="22" t="s">
        <v>26</v>
      </c>
      <c r="B73" s="13" t="s">
        <v>1830</v>
      </c>
      <c r="C73" s="13">
        <v>92</v>
      </c>
      <c r="D73" s="13" t="s">
        <v>1413</v>
      </c>
      <c r="E73" s="14">
        <v>46187</v>
      </c>
      <c r="F73" s="14">
        <v>46187</v>
      </c>
      <c r="G73" s="13" t="s">
        <v>1488</v>
      </c>
      <c r="H73" s="13" t="s">
        <v>1540</v>
      </c>
      <c r="I73" s="13" t="s">
        <v>587</v>
      </c>
      <c r="J73" s="13" t="s">
        <v>1791</v>
      </c>
      <c r="K73" s="13" t="s">
        <v>1457</v>
      </c>
      <c r="L73" s="15">
        <f ca="1">(YEAR(NOW())-YEAR(Table120[[#This Row],[Date of Birth]]))</f>
        <v>26</v>
      </c>
      <c r="M73" s="13" t="s">
        <v>1399</v>
      </c>
      <c r="N73" s="14">
        <v>36643</v>
      </c>
      <c r="O73" s="13" t="s">
        <v>77</v>
      </c>
      <c r="P73" s="14">
        <v>46187</v>
      </c>
    </row>
    <row r="74" spans="1:16" s="43" customFormat="1" ht="18.75" x14ac:dyDescent="0.3">
      <c r="A74" s="22" t="s">
        <v>26</v>
      </c>
      <c r="B74" s="13" t="s">
        <v>1835</v>
      </c>
      <c r="C74" s="13">
        <v>266</v>
      </c>
      <c r="D74" s="13" t="s">
        <v>1780</v>
      </c>
      <c r="E74" s="14">
        <v>46187</v>
      </c>
      <c r="F74" s="14">
        <v>46187</v>
      </c>
      <c r="G74" s="13" t="s">
        <v>1487</v>
      </c>
      <c r="H74" s="13" t="s">
        <v>1551</v>
      </c>
      <c r="I74" s="13" t="s">
        <v>1375</v>
      </c>
      <c r="J74" s="13" t="s">
        <v>1670</v>
      </c>
      <c r="K74" s="13" t="s">
        <v>1459</v>
      </c>
      <c r="L74" s="15">
        <f ca="1">(YEAR(NOW())-YEAR(Table120[[#This Row],[Date of Birth]]))</f>
        <v>26</v>
      </c>
      <c r="M74" s="13" t="s">
        <v>1399</v>
      </c>
      <c r="N74" s="14">
        <v>36699</v>
      </c>
      <c r="O74" s="13" t="s">
        <v>77</v>
      </c>
      <c r="P74" s="14">
        <v>46187</v>
      </c>
    </row>
    <row r="75" spans="1:16" s="43" customFormat="1" ht="18.75" x14ac:dyDescent="0.3">
      <c r="A75" s="22" t="s">
        <v>26</v>
      </c>
      <c r="B75" s="13" t="s">
        <v>1838</v>
      </c>
      <c r="C75" s="13">
        <v>81</v>
      </c>
      <c r="D75" s="13" t="s">
        <v>1413</v>
      </c>
      <c r="E75" s="14">
        <v>46187</v>
      </c>
      <c r="F75" s="14">
        <v>46187</v>
      </c>
      <c r="G75" s="13" t="s">
        <v>1466</v>
      </c>
      <c r="H75" s="13" t="s">
        <v>1537</v>
      </c>
      <c r="I75" s="13" t="s">
        <v>528</v>
      </c>
      <c r="J75" s="13" t="s">
        <v>1682</v>
      </c>
      <c r="K75" s="13" t="s">
        <v>1596</v>
      </c>
      <c r="L75" s="15">
        <f ca="1">(YEAR(NOW())-YEAR(Table120[[#This Row],[Date of Birth]]))</f>
        <v>26</v>
      </c>
      <c r="M75" s="13" t="s">
        <v>1399</v>
      </c>
      <c r="N75" s="14">
        <v>36738</v>
      </c>
      <c r="O75" s="13" t="s">
        <v>29</v>
      </c>
      <c r="P75" s="14">
        <v>46187</v>
      </c>
    </row>
    <row r="76" spans="1:16" s="43" customFormat="1" ht="18.75" x14ac:dyDescent="0.3">
      <c r="A76" s="22" t="s">
        <v>26</v>
      </c>
      <c r="B76" s="13" t="s">
        <v>197</v>
      </c>
      <c r="C76" s="13">
        <v>78</v>
      </c>
      <c r="D76" s="13" t="s">
        <v>1413</v>
      </c>
      <c r="E76" s="14">
        <v>46187</v>
      </c>
      <c r="F76" s="14">
        <v>46187</v>
      </c>
      <c r="G76" s="13" t="s">
        <v>1466</v>
      </c>
      <c r="H76" s="13" t="s">
        <v>1537</v>
      </c>
      <c r="I76" s="13" t="s">
        <v>512</v>
      </c>
      <c r="J76" s="13" t="s">
        <v>1663</v>
      </c>
      <c r="K76" s="13" t="s">
        <v>1441</v>
      </c>
      <c r="L76" s="15">
        <f ca="1">(YEAR(NOW())-YEAR(Table120[[#This Row],[Date of Birth]]))</f>
        <v>26</v>
      </c>
      <c r="M76" s="13" t="s">
        <v>1399</v>
      </c>
      <c r="N76" s="14">
        <v>36745</v>
      </c>
      <c r="O76" s="13" t="s">
        <v>29</v>
      </c>
      <c r="P76" s="14">
        <v>46187</v>
      </c>
    </row>
    <row r="77" spans="1:16" s="43" customFormat="1" ht="18.75" x14ac:dyDescent="0.3">
      <c r="A77" s="22" t="s">
        <v>26</v>
      </c>
      <c r="B77" s="13" t="s">
        <v>1835</v>
      </c>
      <c r="C77" s="13">
        <v>137</v>
      </c>
      <c r="D77" s="13" t="s">
        <v>1780</v>
      </c>
      <c r="E77" s="14">
        <v>46187</v>
      </c>
      <c r="F77" s="14">
        <v>46187</v>
      </c>
      <c r="G77" s="13" t="s">
        <v>1466</v>
      </c>
      <c r="H77" s="13" t="s">
        <v>1536</v>
      </c>
      <c r="I77" s="13" t="s">
        <v>819</v>
      </c>
      <c r="J77" s="13" t="s">
        <v>1718</v>
      </c>
      <c r="K77" s="13" t="s">
        <v>1420</v>
      </c>
      <c r="L77" s="15">
        <f ca="1">(YEAR(NOW())-YEAR(Table120[[#This Row],[Date of Birth]]))</f>
        <v>26</v>
      </c>
      <c r="M77" s="13" t="s">
        <v>1399</v>
      </c>
      <c r="N77" s="14">
        <v>36777</v>
      </c>
      <c r="O77" s="13" t="s">
        <v>77</v>
      </c>
      <c r="P77" s="14">
        <v>46187</v>
      </c>
    </row>
    <row r="78" spans="1:16" s="43" customFormat="1" ht="18.75" x14ac:dyDescent="0.3">
      <c r="A78" s="22" t="s">
        <v>26</v>
      </c>
      <c r="B78" s="13" t="s">
        <v>1838</v>
      </c>
      <c r="C78" s="13">
        <v>149</v>
      </c>
      <c r="D78" s="13" t="s">
        <v>1607</v>
      </c>
      <c r="E78" s="14">
        <v>46187</v>
      </c>
      <c r="F78" s="14">
        <v>46187</v>
      </c>
      <c r="G78" s="13" t="s">
        <v>1466</v>
      </c>
      <c r="H78" s="13" t="s">
        <v>1536</v>
      </c>
      <c r="I78" s="13" t="s">
        <v>878</v>
      </c>
      <c r="J78" s="13" t="s">
        <v>1771</v>
      </c>
      <c r="K78" s="13" t="s">
        <v>1600</v>
      </c>
      <c r="L78" s="15">
        <f ca="1">(YEAR(NOW())-YEAR(Table120[[#This Row],[Date of Birth]]))</f>
        <v>26</v>
      </c>
      <c r="M78" s="13" t="s">
        <v>1399</v>
      </c>
      <c r="N78" s="14">
        <v>36749</v>
      </c>
      <c r="O78" s="13" t="s">
        <v>409</v>
      </c>
      <c r="P78" s="14">
        <v>46187</v>
      </c>
    </row>
    <row r="79" spans="1:16" s="43" customFormat="1" ht="18.75" x14ac:dyDescent="0.3">
      <c r="A79" s="22" t="s">
        <v>26</v>
      </c>
      <c r="B79" s="13" t="s">
        <v>1836</v>
      </c>
      <c r="C79" s="13">
        <v>35</v>
      </c>
      <c r="D79" s="13" t="s">
        <v>1413</v>
      </c>
      <c r="E79" s="14">
        <v>46187</v>
      </c>
      <c r="F79" s="14">
        <v>46187</v>
      </c>
      <c r="G79" s="13" t="s">
        <v>1512</v>
      </c>
      <c r="H79" s="13" t="s">
        <v>1541</v>
      </c>
      <c r="I79" s="13" t="s">
        <v>272</v>
      </c>
      <c r="J79" s="13" t="s">
        <v>1445</v>
      </c>
      <c r="K79" s="13" t="s">
        <v>1630</v>
      </c>
      <c r="L79" s="15">
        <f ca="1">(YEAR(NOW())-YEAR(Table120[[#This Row],[Date of Birth]]))</f>
        <v>26</v>
      </c>
      <c r="M79" s="13" t="s">
        <v>1399</v>
      </c>
      <c r="N79" s="14">
        <v>36699</v>
      </c>
      <c r="O79" s="13" t="s">
        <v>77</v>
      </c>
      <c r="P79" s="14">
        <v>46187</v>
      </c>
    </row>
    <row r="80" spans="1:16" s="43" customFormat="1" ht="18.75" x14ac:dyDescent="0.3">
      <c r="A80" s="22" t="s">
        <v>26</v>
      </c>
      <c r="B80" s="13" t="s">
        <v>197</v>
      </c>
      <c r="C80" s="13">
        <v>176</v>
      </c>
      <c r="D80" s="13" t="s">
        <v>1413</v>
      </c>
      <c r="E80" s="14">
        <v>46187</v>
      </c>
      <c r="F80" s="14">
        <v>46187</v>
      </c>
      <c r="G80" s="13" t="s">
        <v>1512</v>
      </c>
      <c r="H80" s="13" t="s">
        <v>1541</v>
      </c>
      <c r="I80" s="13" t="s">
        <v>1009</v>
      </c>
      <c r="J80" s="13" t="s">
        <v>1795</v>
      </c>
      <c r="K80" s="13" t="s">
        <v>1421</v>
      </c>
      <c r="L80" s="15">
        <f ca="1">(YEAR(NOW())-YEAR(Table120[[#This Row],[Date of Birth]]))</f>
        <v>26</v>
      </c>
      <c r="M80" s="13" t="s">
        <v>1399</v>
      </c>
      <c r="N80" s="14">
        <v>36704</v>
      </c>
      <c r="O80" s="13" t="s">
        <v>77</v>
      </c>
      <c r="P80" s="14">
        <v>46187</v>
      </c>
    </row>
    <row r="81" spans="1:16" s="43" customFormat="1" ht="18.75" x14ac:dyDescent="0.3">
      <c r="A81" s="22" t="s">
        <v>26</v>
      </c>
      <c r="B81" s="13" t="s">
        <v>137</v>
      </c>
      <c r="C81" s="13">
        <v>97</v>
      </c>
      <c r="D81" s="13" t="s">
        <v>1413</v>
      </c>
      <c r="E81" s="14">
        <v>46187</v>
      </c>
      <c r="F81" s="14">
        <v>46187</v>
      </c>
      <c r="G81" s="13" t="s">
        <v>1490</v>
      </c>
      <c r="H81" s="13" t="s">
        <v>1528</v>
      </c>
      <c r="I81" s="13" t="s">
        <v>609</v>
      </c>
      <c r="J81" s="13" t="s">
        <v>1691</v>
      </c>
      <c r="K81" s="13" t="s">
        <v>1438</v>
      </c>
      <c r="L81" s="15">
        <f ca="1">(YEAR(NOW())-YEAR(Table120[[#This Row],[Date of Birth]]))</f>
        <v>27</v>
      </c>
      <c r="M81" s="13" t="s">
        <v>1399</v>
      </c>
      <c r="N81" s="14">
        <v>36248</v>
      </c>
      <c r="O81" s="13" t="s">
        <v>77</v>
      </c>
      <c r="P81" s="14">
        <v>46187</v>
      </c>
    </row>
    <row r="82" spans="1:16" s="43" customFormat="1" ht="18.75" x14ac:dyDescent="0.3">
      <c r="A82" s="22" t="s">
        <v>26</v>
      </c>
      <c r="B82" s="13" t="s">
        <v>1830</v>
      </c>
      <c r="C82" s="13">
        <v>254</v>
      </c>
      <c r="D82" s="13" t="s">
        <v>1413</v>
      </c>
      <c r="E82" s="14">
        <v>46187</v>
      </c>
      <c r="F82" s="14">
        <v>46187</v>
      </c>
      <c r="G82" s="13" t="s">
        <v>1512</v>
      </c>
      <c r="H82" s="13" t="s">
        <v>1542</v>
      </c>
      <c r="I82" s="13" t="s">
        <v>1363</v>
      </c>
      <c r="J82" s="13" t="s">
        <v>1662</v>
      </c>
      <c r="K82" s="13" t="s">
        <v>1656</v>
      </c>
      <c r="L82" s="15">
        <f ca="1">(YEAR(NOW())-YEAR(Table120[[#This Row],[Date of Birth]]))</f>
        <v>27</v>
      </c>
      <c r="M82" s="13" t="s">
        <v>1399</v>
      </c>
      <c r="N82" s="14">
        <v>36333</v>
      </c>
      <c r="O82" s="13" t="s">
        <v>77</v>
      </c>
      <c r="P82" s="14">
        <v>46187</v>
      </c>
    </row>
    <row r="83" spans="1:16" s="43" customFormat="1" ht="18.75" x14ac:dyDescent="0.3">
      <c r="A83" s="22" t="s">
        <v>26</v>
      </c>
      <c r="B83" s="13" t="s">
        <v>1830</v>
      </c>
      <c r="C83" s="13">
        <v>27</v>
      </c>
      <c r="D83" s="13" t="s">
        <v>1413</v>
      </c>
      <c r="E83" s="14">
        <v>46187</v>
      </c>
      <c r="F83" s="14">
        <v>46187</v>
      </c>
      <c r="G83" s="13" t="s">
        <v>1489</v>
      </c>
      <c r="H83" s="13" t="s">
        <v>1531</v>
      </c>
      <c r="I83" s="13" t="s">
        <v>223</v>
      </c>
      <c r="J83" s="13" t="s">
        <v>1442</v>
      </c>
      <c r="K83" s="13" t="s">
        <v>1462</v>
      </c>
      <c r="L83" s="15">
        <f ca="1">(YEAR(NOW())-YEAR(Table120[[#This Row],[Date of Birth]]))</f>
        <v>28</v>
      </c>
      <c r="M83" s="13" t="s">
        <v>1399</v>
      </c>
      <c r="N83" s="14">
        <v>36137</v>
      </c>
      <c r="O83" s="13" t="s">
        <v>77</v>
      </c>
      <c r="P83" s="14">
        <v>46187</v>
      </c>
    </row>
    <row r="84" spans="1:16" s="43" customFormat="1" ht="18.75" x14ac:dyDescent="0.3">
      <c r="A84" s="22" t="s">
        <v>26</v>
      </c>
      <c r="B84" s="13" t="s">
        <v>1835</v>
      </c>
      <c r="C84" s="13">
        <v>109</v>
      </c>
      <c r="D84" s="13" t="s">
        <v>1607</v>
      </c>
      <c r="E84" s="14">
        <v>46187</v>
      </c>
      <c r="F84" s="14">
        <v>46187</v>
      </c>
      <c r="G84" s="13" t="s">
        <v>1467</v>
      </c>
      <c r="H84" s="13" t="s">
        <v>1581</v>
      </c>
      <c r="I84" s="13" t="s">
        <v>668</v>
      </c>
      <c r="J84" s="13" t="s">
        <v>1740</v>
      </c>
      <c r="K84" s="13" t="s">
        <v>1455</v>
      </c>
      <c r="L84" s="15">
        <f ca="1">(YEAR(NOW())-YEAR(Table120[[#This Row],[Date of Birth]]))</f>
        <v>28</v>
      </c>
      <c r="M84" s="13" t="s">
        <v>1399</v>
      </c>
      <c r="N84" s="14">
        <v>35846</v>
      </c>
      <c r="O84" s="13" t="s">
        <v>77</v>
      </c>
      <c r="P84" s="14">
        <v>46187</v>
      </c>
    </row>
    <row r="85" spans="1:16" s="43" customFormat="1" ht="18.75" x14ac:dyDescent="0.3">
      <c r="A85" s="22" t="s">
        <v>26</v>
      </c>
      <c r="B85" s="13" t="s">
        <v>137</v>
      </c>
      <c r="C85" s="13">
        <v>36</v>
      </c>
      <c r="D85" s="13" t="s">
        <v>1413</v>
      </c>
      <c r="E85" s="14">
        <v>46187</v>
      </c>
      <c r="F85" s="14">
        <v>46187</v>
      </c>
      <c r="G85" s="13" t="s">
        <v>1472</v>
      </c>
      <c r="H85" s="13" t="s">
        <v>1586</v>
      </c>
      <c r="I85" s="13" t="s">
        <v>277</v>
      </c>
      <c r="J85" s="13" t="s">
        <v>1610</v>
      </c>
      <c r="K85" s="13" t="s">
        <v>1629</v>
      </c>
      <c r="L85" s="15">
        <f ca="1">(YEAR(NOW())-YEAR(Table120[[#This Row],[Date of Birth]]))</f>
        <v>28</v>
      </c>
      <c r="M85" s="13" t="s">
        <v>1399</v>
      </c>
      <c r="N85" s="14">
        <v>35946</v>
      </c>
      <c r="O85" s="13" t="s">
        <v>77</v>
      </c>
      <c r="P85" s="14">
        <v>46187</v>
      </c>
    </row>
    <row r="86" spans="1:16" s="43" customFormat="1" ht="18.75" x14ac:dyDescent="0.3">
      <c r="A86" s="22" t="s">
        <v>26</v>
      </c>
      <c r="B86" s="13"/>
      <c r="C86" s="13">
        <v>108</v>
      </c>
      <c r="D86" s="13" t="s">
        <v>1607</v>
      </c>
      <c r="E86" s="14">
        <v>46187</v>
      </c>
      <c r="F86" s="14">
        <v>46187</v>
      </c>
      <c r="G86" s="13" t="s">
        <v>1472</v>
      </c>
      <c r="H86" s="13" t="s">
        <v>1586</v>
      </c>
      <c r="I86" s="13" t="s">
        <v>663</v>
      </c>
      <c r="J86" s="13" t="s">
        <v>1621</v>
      </c>
      <c r="K86" s="13" t="s">
        <v>1789</v>
      </c>
      <c r="L86" s="15">
        <f ca="1">(YEAR(NOW())-YEAR(Table120[[#This Row],[Date of Birth]]))</f>
        <v>28</v>
      </c>
      <c r="M86" s="13" t="s">
        <v>1399</v>
      </c>
      <c r="N86" s="14">
        <v>35917</v>
      </c>
      <c r="O86" s="13" t="s">
        <v>77</v>
      </c>
      <c r="P86" s="14">
        <v>46187</v>
      </c>
    </row>
    <row r="87" spans="1:16" s="43" customFormat="1" ht="18.75" x14ac:dyDescent="0.3">
      <c r="A87" s="22" t="s">
        <v>26</v>
      </c>
      <c r="B87" s="13" t="s">
        <v>1830</v>
      </c>
      <c r="C87" s="13">
        <v>25</v>
      </c>
      <c r="D87" s="13" t="s">
        <v>1413</v>
      </c>
      <c r="E87" s="14">
        <v>46187</v>
      </c>
      <c r="F87" s="14">
        <v>46187</v>
      </c>
      <c r="G87" s="13" t="s">
        <v>1483</v>
      </c>
      <c r="H87" s="13" t="s">
        <v>1550</v>
      </c>
      <c r="I87" s="13" t="s">
        <v>210</v>
      </c>
      <c r="J87" s="13" t="s">
        <v>1800</v>
      </c>
      <c r="K87" s="13" t="s">
        <v>1422</v>
      </c>
      <c r="L87" s="15">
        <f ca="1">(YEAR(NOW())-YEAR(Table120[[#This Row],[Date of Birth]]))</f>
        <v>28</v>
      </c>
      <c r="M87" s="13" t="s">
        <v>1399</v>
      </c>
      <c r="N87" s="14">
        <v>36142</v>
      </c>
      <c r="O87" s="13" t="s">
        <v>77</v>
      </c>
      <c r="P87" s="14">
        <v>46187</v>
      </c>
    </row>
    <row r="88" spans="1:16" s="43" customFormat="1" ht="18.75" x14ac:dyDescent="0.3">
      <c r="A88" s="22" t="s">
        <v>26</v>
      </c>
      <c r="B88" s="13" t="s">
        <v>1833</v>
      </c>
      <c r="C88" s="13">
        <v>98</v>
      </c>
      <c r="D88" s="13" t="s">
        <v>1607</v>
      </c>
      <c r="E88" s="14">
        <v>46187</v>
      </c>
      <c r="F88" s="14">
        <v>46187</v>
      </c>
      <c r="G88" s="44" t="s">
        <v>1483</v>
      </c>
      <c r="H88" s="13" t="s">
        <v>1550</v>
      </c>
      <c r="I88" s="13" t="s">
        <v>614</v>
      </c>
      <c r="J88" s="13" t="s">
        <v>1700</v>
      </c>
      <c r="K88" s="13" t="s">
        <v>1676</v>
      </c>
      <c r="L88" s="15">
        <f ca="1">(YEAR(NOW())-YEAR(Table120[[#This Row],[Date of Birth]]))</f>
        <v>28</v>
      </c>
      <c r="M88" s="13" t="s">
        <v>1399</v>
      </c>
      <c r="N88" s="14">
        <v>36149</v>
      </c>
      <c r="O88" s="13" t="s">
        <v>29</v>
      </c>
      <c r="P88" s="14">
        <v>46187</v>
      </c>
    </row>
    <row r="89" spans="1:16" s="43" customFormat="1" ht="18.75" x14ac:dyDescent="0.3">
      <c r="A89" s="22" t="s">
        <v>26</v>
      </c>
      <c r="B89" s="13" t="s">
        <v>1838</v>
      </c>
      <c r="C89" s="13">
        <v>43</v>
      </c>
      <c r="D89" s="13" t="s">
        <v>1780</v>
      </c>
      <c r="E89" s="14">
        <v>46187</v>
      </c>
      <c r="F89" s="14">
        <v>46187</v>
      </c>
      <c r="G89" s="44" t="s">
        <v>1466</v>
      </c>
      <c r="H89" s="13" t="s">
        <v>1572</v>
      </c>
      <c r="I89" s="13" t="s">
        <v>1402</v>
      </c>
      <c r="J89" s="13" t="s">
        <v>1632</v>
      </c>
      <c r="K89" s="13" t="s">
        <v>1596</v>
      </c>
      <c r="L89" s="15">
        <f ca="1">(YEAR(NOW())-YEAR(Table120[[#This Row],[Date of Birth]]))</f>
        <v>28</v>
      </c>
      <c r="M89" s="13" t="s">
        <v>1399</v>
      </c>
      <c r="N89" s="14">
        <v>35889</v>
      </c>
      <c r="O89" s="13" t="s">
        <v>77</v>
      </c>
      <c r="P89" s="14">
        <v>46187</v>
      </c>
    </row>
    <row r="90" spans="1:16" s="43" customFormat="1" ht="18.75" x14ac:dyDescent="0.3">
      <c r="A90" s="22" t="s">
        <v>26</v>
      </c>
      <c r="B90" s="13" t="s">
        <v>197</v>
      </c>
      <c r="C90" s="13">
        <v>175</v>
      </c>
      <c r="D90" s="13" t="s">
        <v>1413</v>
      </c>
      <c r="E90" s="14">
        <v>46187</v>
      </c>
      <c r="F90" s="14">
        <v>46187</v>
      </c>
      <c r="G90" s="44" t="s">
        <v>1471</v>
      </c>
      <c r="H90" s="13" t="s">
        <v>1533</v>
      </c>
      <c r="I90" s="13" t="s">
        <v>1004</v>
      </c>
      <c r="J90" s="13" t="s">
        <v>1798</v>
      </c>
      <c r="K90" s="13" t="s">
        <v>1717</v>
      </c>
      <c r="L90" s="15">
        <f ca="1">(YEAR(NOW())-YEAR(Table120[[#This Row],[Date of Birth]]))</f>
        <v>29</v>
      </c>
      <c r="M90" s="13" t="s">
        <v>1399</v>
      </c>
      <c r="N90" s="14">
        <v>35575</v>
      </c>
      <c r="O90" s="13" t="s">
        <v>29</v>
      </c>
      <c r="P90" s="14">
        <v>46187</v>
      </c>
    </row>
    <row r="91" spans="1:16" s="43" customFormat="1" ht="18.75" x14ac:dyDescent="0.3">
      <c r="A91" s="22" t="s">
        <v>26</v>
      </c>
      <c r="B91" s="13" t="s">
        <v>154</v>
      </c>
      <c r="C91" s="13">
        <v>103</v>
      </c>
      <c r="D91" s="13" t="s">
        <v>1413</v>
      </c>
      <c r="E91" s="14">
        <v>46187</v>
      </c>
      <c r="F91" s="14">
        <v>46187</v>
      </c>
      <c r="G91" s="44" t="s">
        <v>1470</v>
      </c>
      <c r="H91" s="13" t="s">
        <v>1502</v>
      </c>
      <c r="I91" s="13" t="s">
        <v>639</v>
      </c>
      <c r="J91" s="13" t="s">
        <v>1713</v>
      </c>
      <c r="K91" s="13" t="s">
        <v>1596</v>
      </c>
      <c r="L91" s="15">
        <f ca="1">(YEAR(NOW())-YEAR(Table120[[#This Row],[Date of Birth]]))</f>
        <v>29</v>
      </c>
      <c r="M91" s="13" t="s">
        <v>1399</v>
      </c>
      <c r="N91" s="14">
        <v>35702</v>
      </c>
      <c r="O91" s="13" t="s">
        <v>77</v>
      </c>
      <c r="P91" s="14">
        <v>46187</v>
      </c>
    </row>
    <row r="92" spans="1:16" s="43" customFormat="1" ht="18.75" x14ac:dyDescent="0.3">
      <c r="A92" s="22" t="s">
        <v>26</v>
      </c>
      <c r="B92" s="13" t="s">
        <v>1833</v>
      </c>
      <c r="C92" s="13">
        <v>104</v>
      </c>
      <c r="D92" s="13" t="s">
        <v>1780</v>
      </c>
      <c r="E92" s="14">
        <v>46187</v>
      </c>
      <c r="F92" s="14">
        <v>46187</v>
      </c>
      <c r="G92" s="44" t="s">
        <v>1469</v>
      </c>
      <c r="H92" s="13" t="s">
        <v>1588</v>
      </c>
      <c r="I92" s="13" t="s">
        <v>643</v>
      </c>
      <c r="J92" s="13" t="s">
        <v>1423</v>
      </c>
      <c r="K92" s="13" t="s">
        <v>1424</v>
      </c>
      <c r="L92" s="15">
        <f ca="1">(YEAR(NOW())-YEAR(Table120[[#This Row],[Date of Birth]]))</f>
        <v>29</v>
      </c>
      <c r="M92" s="13" t="s">
        <v>1399</v>
      </c>
      <c r="N92" s="14">
        <v>35729</v>
      </c>
      <c r="O92" s="13" t="s">
        <v>77</v>
      </c>
      <c r="P92" s="14">
        <v>46187</v>
      </c>
    </row>
    <row r="93" spans="1:16" s="43" customFormat="1" ht="18.75" x14ac:dyDescent="0.3">
      <c r="A93" s="22" t="s">
        <v>26</v>
      </c>
      <c r="B93" s="13" t="s">
        <v>137</v>
      </c>
      <c r="C93" s="13">
        <v>111</v>
      </c>
      <c r="D93" s="13" t="s">
        <v>1413</v>
      </c>
      <c r="E93" s="14">
        <v>46187</v>
      </c>
      <c r="F93" s="14">
        <v>46187</v>
      </c>
      <c r="G93" s="44" t="s">
        <v>1474</v>
      </c>
      <c r="H93" s="13" t="s">
        <v>1504</v>
      </c>
      <c r="I93" s="13" t="s">
        <v>678</v>
      </c>
      <c r="J93" s="13" t="s">
        <v>1726</v>
      </c>
      <c r="K93" s="13" t="s">
        <v>1596</v>
      </c>
      <c r="L93" s="15">
        <f ca="1">(YEAR(NOW())-YEAR(Table120[[#This Row],[Date of Birth]]))</f>
        <v>29</v>
      </c>
      <c r="M93" s="13" t="s">
        <v>1399</v>
      </c>
      <c r="N93" s="14">
        <v>35502</v>
      </c>
      <c r="O93" s="13" t="s">
        <v>77</v>
      </c>
      <c r="P93" s="14">
        <v>46187</v>
      </c>
    </row>
    <row r="94" spans="1:16" s="43" customFormat="1" ht="18.75" x14ac:dyDescent="0.3">
      <c r="A94" s="22" t="s">
        <v>26</v>
      </c>
      <c r="B94" s="13" t="s">
        <v>1836</v>
      </c>
      <c r="C94" s="13">
        <v>9</v>
      </c>
      <c r="D94" s="13" t="s">
        <v>1780</v>
      </c>
      <c r="E94" s="14">
        <v>46187</v>
      </c>
      <c r="F94" s="14">
        <v>46187</v>
      </c>
      <c r="G94" s="44" t="s">
        <v>1473</v>
      </c>
      <c r="H94" s="13" t="s">
        <v>1503</v>
      </c>
      <c r="I94" s="13" t="s">
        <v>106</v>
      </c>
      <c r="J94" s="13" t="s">
        <v>1612</v>
      </c>
      <c r="K94" s="13" t="s">
        <v>1613</v>
      </c>
      <c r="L94" s="15">
        <f ca="1">(YEAR(NOW())-YEAR(Table120[[#This Row],[Date of Birth]]))</f>
        <v>29</v>
      </c>
      <c r="M94" s="13" t="s">
        <v>1399</v>
      </c>
      <c r="N94" s="14">
        <v>35525</v>
      </c>
      <c r="O94" s="13" t="s">
        <v>77</v>
      </c>
      <c r="P94" s="14">
        <v>46187</v>
      </c>
    </row>
    <row r="95" spans="1:16" s="43" customFormat="1" ht="18.75" x14ac:dyDescent="0.3">
      <c r="A95" s="22" t="s">
        <v>26</v>
      </c>
      <c r="B95" s="13" t="s">
        <v>197</v>
      </c>
      <c r="C95" s="13">
        <v>107</v>
      </c>
      <c r="D95" s="13" t="s">
        <v>1780</v>
      </c>
      <c r="E95" s="14">
        <v>46187</v>
      </c>
      <c r="F95" s="14">
        <v>46187</v>
      </c>
      <c r="G95" s="44" t="s">
        <v>1472</v>
      </c>
      <c r="H95" s="13" t="s">
        <v>1586</v>
      </c>
      <c r="I95" s="13" t="s">
        <v>657</v>
      </c>
      <c r="J95" s="13" t="s">
        <v>1647</v>
      </c>
      <c r="K95" s="13" t="s">
        <v>1613</v>
      </c>
      <c r="L95" s="15">
        <f ca="1">(YEAR(NOW())-YEAR(Table120[[#This Row],[Date of Birth]]))</f>
        <v>29</v>
      </c>
      <c r="M95" s="13" t="s">
        <v>1399</v>
      </c>
      <c r="N95" s="14">
        <v>35754</v>
      </c>
      <c r="O95" s="13" t="s">
        <v>77</v>
      </c>
      <c r="P95" s="14">
        <v>46187</v>
      </c>
    </row>
    <row r="96" spans="1:16" s="43" customFormat="1" ht="18.75" x14ac:dyDescent="0.3">
      <c r="A96" s="22" t="s">
        <v>26</v>
      </c>
      <c r="B96" s="13" t="s">
        <v>137</v>
      </c>
      <c r="C96" s="13">
        <v>105</v>
      </c>
      <c r="D96" s="13" t="s">
        <v>1780</v>
      </c>
      <c r="E96" s="14">
        <v>46187</v>
      </c>
      <c r="F96" s="14">
        <v>46187</v>
      </c>
      <c r="G96" s="44" t="s">
        <v>1515</v>
      </c>
      <c r="H96" s="13" t="s">
        <v>34</v>
      </c>
      <c r="I96" s="13" t="s">
        <v>649</v>
      </c>
      <c r="J96" s="13" t="s">
        <v>1719</v>
      </c>
      <c r="K96" s="13" t="s">
        <v>1596</v>
      </c>
      <c r="L96" s="15">
        <f ca="1">(YEAR(NOW())-YEAR(Table120[[#This Row],[Date of Birth]]))</f>
        <v>29</v>
      </c>
      <c r="M96" s="13" t="s">
        <v>1399</v>
      </c>
      <c r="N96" s="14">
        <v>35762</v>
      </c>
      <c r="O96" s="13" t="s">
        <v>77</v>
      </c>
      <c r="P96" s="14">
        <v>46187</v>
      </c>
    </row>
    <row r="97" spans="1:16" s="43" customFormat="1" ht="18.75" x14ac:dyDescent="0.3">
      <c r="A97" s="22" t="s">
        <v>26</v>
      </c>
      <c r="B97" s="13" t="s">
        <v>1833</v>
      </c>
      <c r="C97" s="13">
        <v>112</v>
      </c>
      <c r="D97" s="13" t="s">
        <v>1413</v>
      </c>
      <c r="E97" s="14">
        <v>46187</v>
      </c>
      <c r="F97" s="14">
        <v>46187</v>
      </c>
      <c r="G97" s="44" t="s">
        <v>1475</v>
      </c>
      <c r="H97" s="13" t="s">
        <v>1534</v>
      </c>
      <c r="I97" s="13" t="s">
        <v>683</v>
      </c>
      <c r="J97" s="13" t="s">
        <v>1742</v>
      </c>
      <c r="K97" s="13" t="s">
        <v>1676</v>
      </c>
      <c r="L97" s="15">
        <f ca="1">(YEAR(NOW())-YEAR(Table120[[#This Row],[Date of Birth]]))</f>
        <v>30</v>
      </c>
      <c r="M97" s="13" t="s">
        <v>1399</v>
      </c>
      <c r="N97" s="14">
        <v>35301</v>
      </c>
      <c r="O97" s="13" t="s">
        <v>77</v>
      </c>
      <c r="P97" s="14">
        <v>46187</v>
      </c>
    </row>
    <row r="98" spans="1:16" s="43" customFormat="1" ht="18.75" x14ac:dyDescent="0.3">
      <c r="A98" s="22" t="s">
        <v>26</v>
      </c>
      <c r="B98" s="13" t="s">
        <v>1836</v>
      </c>
      <c r="C98" s="13">
        <v>117</v>
      </c>
      <c r="D98" s="13" t="s">
        <v>1413</v>
      </c>
      <c r="E98" s="14">
        <v>46187</v>
      </c>
      <c r="F98" s="14">
        <v>46187</v>
      </c>
      <c r="G98" s="44" t="s">
        <v>1476</v>
      </c>
      <c r="H98" s="13" t="s">
        <v>1505</v>
      </c>
      <c r="I98" s="13" t="s">
        <v>710</v>
      </c>
      <c r="J98" s="13" t="s">
        <v>1425</v>
      </c>
      <c r="K98" s="13" t="s">
        <v>1426</v>
      </c>
      <c r="L98" s="15">
        <f ca="1">(YEAR(NOW())-YEAR(Table120[[#This Row],[Date of Birth]]))</f>
        <v>30</v>
      </c>
      <c r="M98" s="13" t="s">
        <v>1399</v>
      </c>
      <c r="N98" s="14">
        <v>35273</v>
      </c>
      <c r="O98" s="13" t="s">
        <v>29</v>
      </c>
      <c r="P98" s="14">
        <v>46187</v>
      </c>
    </row>
    <row r="99" spans="1:16" s="43" customFormat="1" ht="18.75" x14ac:dyDescent="0.3">
      <c r="A99" s="22" t="s">
        <v>26</v>
      </c>
      <c r="B99" s="13" t="s">
        <v>1836</v>
      </c>
      <c r="C99" s="13">
        <v>270</v>
      </c>
      <c r="D99" s="13" t="s">
        <v>1780</v>
      </c>
      <c r="E99" s="14">
        <v>46187</v>
      </c>
      <c r="F99" s="14">
        <v>46187</v>
      </c>
      <c r="G99" s="44" t="s">
        <v>1477</v>
      </c>
      <c r="H99" s="13" t="s">
        <v>1539</v>
      </c>
      <c r="I99" s="13" t="s">
        <v>1379</v>
      </c>
      <c r="J99" s="13" t="s">
        <v>1671</v>
      </c>
      <c r="K99" s="13" t="s">
        <v>1596</v>
      </c>
      <c r="L99" s="15">
        <f ca="1">(YEAR(NOW())-YEAR(Table120[[#This Row],[Date of Birth]]))</f>
        <v>30</v>
      </c>
      <c r="M99" s="13" t="s">
        <v>1399</v>
      </c>
      <c r="N99" s="14">
        <v>35243</v>
      </c>
      <c r="O99" s="13" t="s">
        <v>77</v>
      </c>
      <c r="P99" s="14">
        <v>46187</v>
      </c>
    </row>
    <row r="100" spans="1:16" s="43" customFormat="1" ht="18.75" x14ac:dyDescent="0.3">
      <c r="A100" s="22" t="s">
        <v>26</v>
      </c>
      <c r="B100" s="13" t="s">
        <v>197</v>
      </c>
      <c r="C100" s="13">
        <v>113</v>
      </c>
      <c r="D100" s="13" t="s">
        <v>1607</v>
      </c>
      <c r="E100" s="14">
        <v>46187</v>
      </c>
      <c r="F100" s="14">
        <v>46187</v>
      </c>
      <c r="G100" s="44" t="s">
        <v>1478</v>
      </c>
      <c r="H100" s="13" t="s">
        <v>1511</v>
      </c>
      <c r="I100" s="13" t="s">
        <v>689</v>
      </c>
      <c r="J100" s="13" t="s">
        <v>1743</v>
      </c>
      <c r="K100" s="13" t="s">
        <v>1720</v>
      </c>
      <c r="L100" s="15">
        <f ca="1">(YEAR(NOW())-YEAR(Table120[[#This Row],[Date of Birth]]))</f>
        <v>30</v>
      </c>
      <c r="M100" s="13" t="s">
        <v>1399</v>
      </c>
      <c r="N100" s="14">
        <v>35213</v>
      </c>
      <c r="O100" s="13" t="s">
        <v>77</v>
      </c>
      <c r="P100" s="14">
        <v>46187</v>
      </c>
    </row>
    <row r="101" spans="1:16" s="43" customFormat="1" ht="18.75" x14ac:dyDescent="0.3">
      <c r="A101" s="22" t="s">
        <v>26</v>
      </c>
      <c r="B101" s="13" t="s">
        <v>1838</v>
      </c>
      <c r="C101" s="13">
        <v>177</v>
      </c>
      <c r="D101" s="13" t="s">
        <v>1607</v>
      </c>
      <c r="E101" s="14">
        <v>46187</v>
      </c>
      <c r="F101" s="14">
        <v>46187</v>
      </c>
      <c r="G101" s="44" t="s">
        <v>1479</v>
      </c>
      <c r="H101" s="13" t="s">
        <v>1575</v>
      </c>
      <c r="I101" s="13" t="s">
        <v>1014</v>
      </c>
      <c r="J101" s="13" t="s">
        <v>1427</v>
      </c>
      <c r="K101" s="13" t="s">
        <v>1428</v>
      </c>
      <c r="L101" s="15">
        <f ca="1">(YEAR(NOW())-YEAR(Table120[[#This Row],[Date of Birth]]))</f>
        <v>30</v>
      </c>
      <c r="M101" s="13" t="s">
        <v>1399</v>
      </c>
      <c r="N101" s="14">
        <v>35208</v>
      </c>
      <c r="O101" s="13" t="s">
        <v>29</v>
      </c>
      <c r="P101" s="14">
        <v>46187</v>
      </c>
    </row>
    <row r="102" spans="1:16" s="43" customFormat="1" ht="18.75" x14ac:dyDescent="0.3">
      <c r="A102" s="22" t="s">
        <v>26</v>
      </c>
      <c r="B102" s="13" t="s">
        <v>1830</v>
      </c>
      <c r="C102" s="13">
        <v>124</v>
      </c>
      <c r="D102" s="13" t="s">
        <v>1413</v>
      </c>
      <c r="E102" s="14">
        <v>46187</v>
      </c>
      <c r="F102" s="14">
        <v>46187</v>
      </c>
      <c r="G102" s="44" t="s">
        <v>1492</v>
      </c>
      <c r="H102" s="13" t="s">
        <v>1589</v>
      </c>
      <c r="I102" s="13" t="s">
        <v>746</v>
      </c>
      <c r="J102" s="13" t="s">
        <v>1609</v>
      </c>
      <c r="K102" s="13" t="s">
        <v>1438</v>
      </c>
      <c r="L102" s="15">
        <f ca="1">(YEAR(NOW())-YEAR(Table120[[#This Row],[Date of Birth]]))</f>
        <v>31</v>
      </c>
      <c r="M102" s="13" t="s">
        <v>1399</v>
      </c>
      <c r="N102" s="14">
        <v>34725</v>
      </c>
      <c r="O102" s="13" t="s">
        <v>29</v>
      </c>
      <c r="P102" s="14">
        <v>46187</v>
      </c>
    </row>
    <row r="103" spans="1:16" s="43" customFormat="1" ht="18.75" x14ac:dyDescent="0.3">
      <c r="A103" s="22" t="s">
        <v>26</v>
      </c>
      <c r="B103" s="13" t="s">
        <v>1833</v>
      </c>
      <c r="C103" s="13">
        <v>14</v>
      </c>
      <c r="D103" s="13" t="s">
        <v>1780</v>
      </c>
      <c r="E103" s="14">
        <v>46187</v>
      </c>
      <c r="F103" s="14">
        <v>46187</v>
      </c>
      <c r="G103" s="44" t="s">
        <v>1467</v>
      </c>
      <c r="H103" s="13" t="s">
        <v>1582</v>
      </c>
      <c r="I103" s="13" t="s">
        <v>138</v>
      </c>
      <c r="J103" s="13" t="s">
        <v>1617</v>
      </c>
      <c r="K103" s="13" t="s">
        <v>1453</v>
      </c>
      <c r="L103" s="15">
        <f ca="1">(YEAR(NOW())-YEAR(Table120[[#This Row],[Date of Birth]]))</f>
        <v>31</v>
      </c>
      <c r="M103" s="13" t="s">
        <v>1399</v>
      </c>
      <c r="N103" s="14">
        <v>34912</v>
      </c>
      <c r="O103" s="13" t="s">
        <v>29</v>
      </c>
      <c r="P103" s="14">
        <v>46187</v>
      </c>
    </row>
    <row r="104" spans="1:16" s="43" customFormat="1" ht="18.75" x14ac:dyDescent="0.3">
      <c r="A104" s="22" t="s">
        <v>26</v>
      </c>
      <c r="B104" s="13" t="s">
        <v>137</v>
      </c>
      <c r="C104" s="13">
        <v>119</v>
      </c>
      <c r="D104" s="13" t="s">
        <v>1413</v>
      </c>
      <c r="E104" s="14">
        <v>46187</v>
      </c>
      <c r="F104" s="14">
        <v>46187</v>
      </c>
      <c r="G104" s="44" t="s">
        <v>1480</v>
      </c>
      <c r="H104" s="13" t="s">
        <v>1553</v>
      </c>
      <c r="I104" s="13" t="s">
        <v>1403</v>
      </c>
      <c r="J104" s="13" t="s">
        <v>1794</v>
      </c>
      <c r="K104" s="13" t="s">
        <v>1429</v>
      </c>
      <c r="L104" s="15">
        <f ca="1">(YEAR(NOW())-YEAR(Table120[[#This Row],[Date of Birth]]))</f>
        <v>31</v>
      </c>
      <c r="M104" s="13" t="s">
        <v>1399</v>
      </c>
      <c r="N104" s="14">
        <v>34929</v>
      </c>
      <c r="O104" s="13" t="s">
        <v>77</v>
      </c>
      <c r="P104" s="14">
        <v>46187</v>
      </c>
    </row>
    <row r="105" spans="1:16" s="43" customFormat="1" ht="18.75" x14ac:dyDescent="0.3">
      <c r="A105" s="22" t="s">
        <v>26</v>
      </c>
      <c r="B105" s="13" t="s">
        <v>1830</v>
      </c>
      <c r="C105" s="13">
        <v>118</v>
      </c>
      <c r="D105" s="13" t="s">
        <v>1413</v>
      </c>
      <c r="E105" s="14">
        <v>46187</v>
      </c>
      <c r="F105" s="14">
        <v>46187</v>
      </c>
      <c r="G105" s="44" t="s">
        <v>1481</v>
      </c>
      <c r="H105" s="13" t="s">
        <v>1506</v>
      </c>
      <c r="I105" s="13" t="s">
        <v>715</v>
      </c>
      <c r="J105" s="13" t="s">
        <v>1744</v>
      </c>
      <c r="K105" s="13" t="s">
        <v>1793</v>
      </c>
      <c r="L105" s="15">
        <f ca="1">(YEAR(NOW())-YEAR(Table120[[#This Row],[Date of Birth]]))</f>
        <v>31</v>
      </c>
      <c r="M105" s="13" t="s">
        <v>1399</v>
      </c>
      <c r="N105" s="14">
        <v>34924</v>
      </c>
      <c r="O105" s="13" t="s">
        <v>29</v>
      </c>
      <c r="P105" s="14">
        <v>46187</v>
      </c>
    </row>
    <row r="106" spans="1:16" s="43" customFormat="1" ht="18.75" x14ac:dyDescent="0.3">
      <c r="A106" s="22" t="s">
        <v>26</v>
      </c>
      <c r="B106" s="13" t="s">
        <v>1835</v>
      </c>
      <c r="C106" s="13">
        <v>114</v>
      </c>
      <c r="D106" s="13" t="s">
        <v>1413</v>
      </c>
      <c r="E106" s="14">
        <v>46187</v>
      </c>
      <c r="F106" s="14">
        <v>46187</v>
      </c>
      <c r="G106" s="44" t="s">
        <v>1483</v>
      </c>
      <c r="H106" s="13" t="s">
        <v>1549</v>
      </c>
      <c r="I106" s="13" t="s">
        <v>695</v>
      </c>
      <c r="J106" s="13" t="s">
        <v>1430</v>
      </c>
      <c r="K106" s="13" t="s">
        <v>1431</v>
      </c>
      <c r="L106" s="15">
        <f ca="1">(YEAR(NOW())-YEAR(Table120[[#This Row],[Date of Birth]]))</f>
        <v>31</v>
      </c>
      <c r="M106" s="13" t="s">
        <v>1399</v>
      </c>
      <c r="N106" s="14">
        <v>34878</v>
      </c>
      <c r="O106" s="13" t="s">
        <v>29</v>
      </c>
      <c r="P106" s="14">
        <v>46187</v>
      </c>
    </row>
    <row r="107" spans="1:16" s="43" customFormat="1" ht="18.75" x14ac:dyDescent="0.3">
      <c r="A107" s="22" t="s">
        <v>26</v>
      </c>
      <c r="B107" s="13" t="s">
        <v>1833</v>
      </c>
      <c r="C107" s="13">
        <v>195</v>
      </c>
      <c r="D107" s="13" t="s">
        <v>1607</v>
      </c>
      <c r="E107" s="14">
        <v>46187</v>
      </c>
      <c r="F107" s="14">
        <v>46187</v>
      </c>
      <c r="G107" s="44" t="s">
        <v>1484</v>
      </c>
      <c r="H107" s="13" t="s">
        <v>1559</v>
      </c>
      <c r="I107" s="13" t="s">
        <v>1097</v>
      </c>
      <c r="J107" s="13" t="s">
        <v>1699</v>
      </c>
      <c r="K107" s="13" t="s">
        <v>1676</v>
      </c>
      <c r="L107" s="15">
        <f ca="1">(YEAR(NOW())-YEAR(Table120[[#This Row],[Date of Birth]]))</f>
        <v>31</v>
      </c>
      <c r="M107" s="13" t="s">
        <v>1399</v>
      </c>
      <c r="N107" s="14">
        <v>34801</v>
      </c>
      <c r="O107" s="13" t="s">
        <v>29</v>
      </c>
      <c r="P107" s="14">
        <v>46187</v>
      </c>
    </row>
    <row r="108" spans="1:16" s="43" customFormat="1" ht="18.75" x14ac:dyDescent="0.3">
      <c r="A108" s="22" t="s">
        <v>26</v>
      </c>
      <c r="B108" s="13" t="s">
        <v>1830</v>
      </c>
      <c r="C108" s="13">
        <v>121</v>
      </c>
      <c r="D108" s="13" t="s">
        <v>1780</v>
      </c>
      <c r="E108" s="14">
        <v>46187</v>
      </c>
      <c r="F108" s="14">
        <v>46187</v>
      </c>
      <c r="G108" s="44" t="s">
        <v>1497</v>
      </c>
      <c r="H108" s="13" t="s">
        <v>1546</v>
      </c>
      <c r="I108" s="13" t="s">
        <v>732</v>
      </c>
      <c r="J108" s="13" t="s">
        <v>1747</v>
      </c>
      <c r="K108" s="13" t="s">
        <v>1746</v>
      </c>
      <c r="L108" s="15">
        <f ca="1">(YEAR(NOW())-YEAR(Table120[[#This Row],[Date of Birth]]))</f>
        <v>31</v>
      </c>
      <c r="M108" s="13" t="s">
        <v>1399</v>
      </c>
      <c r="N108" s="14">
        <v>34741</v>
      </c>
      <c r="O108" s="13" t="s">
        <v>29</v>
      </c>
      <c r="P108" s="14">
        <v>46187</v>
      </c>
    </row>
    <row r="109" spans="1:16" s="43" customFormat="1" ht="18.75" x14ac:dyDescent="0.3">
      <c r="A109" s="22" t="s">
        <v>26</v>
      </c>
      <c r="B109" s="13" t="s">
        <v>197</v>
      </c>
      <c r="C109" s="13">
        <v>127</v>
      </c>
      <c r="D109" s="13" t="s">
        <v>1780</v>
      </c>
      <c r="E109" s="14">
        <v>46187</v>
      </c>
      <c r="F109" s="14">
        <v>46187</v>
      </c>
      <c r="G109" s="44" t="s">
        <v>1485</v>
      </c>
      <c r="H109" s="13" t="s">
        <v>1548</v>
      </c>
      <c r="I109" s="13" t="s">
        <v>764</v>
      </c>
      <c r="J109" s="13" t="s">
        <v>1715</v>
      </c>
      <c r="K109" s="13" t="s">
        <v>1596</v>
      </c>
      <c r="L109" s="15">
        <f ca="1">(YEAR(NOW())-YEAR(Table120[[#This Row],[Date of Birth]]))</f>
        <v>31</v>
      </c>
      <c r="M109" s="13" t="s">
        <v>1399</v>
      </c>
      <c r="N109" s="14">
        <v>34800</v>
      </c>
      <c r="O109" s="13" t="s">
        <v>29</v>
      </c>
      <c r="P109" s="14">
        <v>46187</v>
      </c>
    </row>
    <row r="110" spans="1:16" s="43" customFormat="1" ht="18.75" x14ac:dyDescent="0.3">
      <c r="A110" s="22" t="s">
        <v>26</v>
      </c>
      <c r="B110" s="13" t="s">
        <v>1833</v>
      </c>
      <c r="C110" s="13">
        <v>125</v>
      </c>
      <c r="D110" s="13" t="s">
        <v>1780</v>
      </c>
      <c r="E110" s="14">
        <v>46187</v>
      </c>
      <c r="F110" s="14">
        <v>46187</v>
      </c>
      <c r="G110" s="44" t="s">
        <v>1486</v>
      </c>
      <c r="H110" s="13" t="s">
        <v>1554</v>
      </c>
      <c r="I110" s="13" t="s">
        <v>752</v>
      </c>
      <c r="J110" s="13" t="s">
        <v>1715</v>
      </c>
      <c r="K110" s="13" t="s">
        <v>1596</v>
      </c>
      <c r="L110" s="15">
        <f ca="1">(YEAR(NOW())-YEAR(Table120[[#This Row],[Date of Birth]]))</f>
        <v>31</v>
      </c>
      <c r="M110" s="13" t="s">
        <v>1399</v>
      </c>
      <c r="N110" s="14">
        <v>34743</v>
      </c>
      <c r="O110" s="13" t="s">
        <v>29</v>
      </c>
      <c r="P110" s="14">
        <v>46187</v>
      </c>
    </row>
    <row r="111" spans="1:16" s="43" customFormat="1" ht="18.75" x14ac:dyDescent="0.3">
      <c r="A111" s="22" t="s">
        <v>26</v>
      </c>
      <c r="B111" s="13" t="s">
        <v>1830</v>
      </c>
      <c r="C111" s="13">
        <v>217</v>
      </c>
      <c r="D111" s="13" t="s">
        <v>1413</v>
      </c>
      <c r="E111" s="14">
        <v>46187</v>
      </c>
      <c r="F111" s="14">
        <v>46187</v>
      </c>
      <c r="G111" s="44" t="s">
        <v>1493</v>
      </c>
      <c r="H111" s="13" t="s">
        <v>1555</v>
      </c>
      <c r="I111" s="13" t="s">
        <v>1200</v>
      </c>
      <c r="J111" s="13" t="s">
        <v>1831</v>
      </c>
      <c r="K111" s="13" t="s">
        <v>1438</v>
      </c>
      <c r="L111" s="15">
        <f ca="1">(YEAR(NOW())-YEAR(Table120[[#This Row],[Date of Birth]]))</f>
        <v>32</v>
      </c>
      <c r="M111" s="13" t="s">
        <v>1399</v>
      </c>
      <c r="N111" s="14">
        <v>34685</v>
      </c>
      <c r="O111" s="13" t="s">
        <v>29</v>
      </c>
      <c r="P111" s="14">
        <v>46187</v>
      </c>
    </row>
    <row r="112" spans="1:16" s="43" customFormat="1" ht="18.75" x14ac:dyDescent="0.3">
      <c r="A112" s="22" t="s">
        <v>26</v>
      </c>
      <c r="B112" s="13"/>
      <c r="C112" s="13">
        <v>243</v>
      </c>
      <c r="D112" s="13" t="s">
        <v>1413</v>
      </c>
      <c r="E112" s="14">
        <v>46187</v>
      </c>
      <c r="F112" s="14">
        <v>46187</v>
      </c>
      <c r="G112" s="44" t="s">
        <v>1495</v>
      </c>
      <c r="H112" s="13" t="s">
        <v>1507</v>
      </c>
      <c r="I112" s="13" t="s">
        <v>1352</v>
      </c>
      <c r="J112" s="13" t="s">
        <v>1604</v>
      </c>
      <c r="K112" s="13" t="s">
        <v>1596</v>
      </c>
      <c r="L112" s="15">
        <f ca="1">(YEAR(NOW())-YEAR(Table120[[#This Row],[Date of Birth]]))</f>
        <v>32</v>
      </c>
      <c r="M112" s="13" t="s">
        <v>1399</v>
      </c>
      <c r="N112" s="14">
        <v>34617</v>
      </c>
      <c r="O112" s="13" t="s">
        <v>77</v>
      </c>
      <c r="P112" s="14">
        <v>46187</v>
      </c>
    </row>
    <row r="113" spans="1:16" s="43" customFormat="1" ht="18.75" x14ac:dyDescent="0.3">
      <c r="A113" s="22" t="s">
        <v>26</v>
      </c>
      <c r="B113" s="13" t="s">
        <v>66</v>
      </c>
      <c r="C113" s="13">
        <v>142</v>
      </c>
      <c r="D113" s="13" t="s">
        <v>1607</v>
      </c>
      <c r="E113" s="14">
        <v>46187</v>
      </c>
      <c r="F113" s="14">
        <v>46187</v>
      </c>
      <c r="G113" s="44" t="s">
        <v>1467</v>
      </c>
      <c r="H113" s="13" t="s">
        <v>1581</v>
      </c>
      <c r="I113" s="13" t="s">
        <v>843</v>
      </c>
      <c r="J113" s="13" t="s">
        <v>1700</v>
      </c>
      <c r="K113" s="13" t="s">
        <v>1676</v>
      </c>
      <c r="L113" s="15">
        <f ca="1">(YEAR(NOW())-YEAR(Table120[[#This Row],[Date of Birth]]))</f>
        <v>32</v>
      </c>
      <c r="M113" s="13" t="s">
        <v>1399</v>
      </c>
      <c r="N113" s="14">
        <v>34432</v>
      </c>
      <c r="O113" s="13" t="s">
        <v>29</v>
      </c>
      <c r="P113" s="14">
        <v>46187</v>
      </c>
    </row>
    <row r="114" spans="1:16" s="43" customFormat="1" ht="18.75" x14ac:dyDescent="0.3">
      <c r="A114" s="22" t="s">
        <v>26</v>
      </c>
      <c r="B114" s="13" t="s">
        <v>1830</v>
      </c>
      <c r="C114" s="13">
        <v>128</v>
      </c>
      <c r="D114" s="13" t="s">
        <v>1413</v>
      </c>
      <c r="E114" s="14">
        <v>46187</v>
      </c>
      <c r="F114" s="14">
        <v>46187</v>
      </c>
      <c r="G114" s="44" t="s">
        <v>1499</v>
      </c>
      <c r="H114" s="13" t="s">
        <v>1510</v>
      </c>
      <c r="I114" s="13" t="s">
        <v>769</v>
      </c>
      <c r="J114" s="13" t="s">
        <v>1832</v>
      </c>
      <c r="K114" s="13" t="s">
        <v>1441</v>
      </c>
      <c r="L114" s="15">
        <f ca="1">(YEAR(NOW())-YEAR(Table120[[#This Row],[Date of Birth]]))</f>
        <v>32</v>
      </c>
      <c r="M114" s="13" t="s">
        <v>1399</v>
      </c>
      <c r="N114" s="14">
        <v>34492</v>
      </c>
      <c r="O114" s="13" t="s">
        <v>29</v>
      </c>
      <c r="P114" s="14">
        <v>46187</v>
      </c>
    </row>
    <row r="115" spans="1:16" s="43" customFormat="1" ht="18.75" x14ac:dyDescent="0.3">
      <c r="A115" s="22" t="s">
        <v>26</v>
      </c>
      <c r="B115" s="13" t="s">
        <v>66</v>
      </c>
      <c r="C115" s="13">
        <v>139</v>
      </c>
      <c r="D115" s="13" t="s">
        <v>1780</v>
      </c>
      <c r="E115" s="14">
        <v>46187</v>
      </c>
      <c r="F115" s="14">
        <v>46187</v>
      </c>
      <c r="G115" s="44" t="s">
        <v>1472</v>
      </c>
      <c r="H115" s="13" t="s">
        <v>1586</v>
      </c>
      <c r="I115" s="13" t="s">
        <v>831</v>
      </c>
      <c r="J115" s="13" t="s">
        <v>1680</v>
      </c>
      <c r="K115" s="13" t="s">
        <v>1453</v>
      </c>
      <c r="L115" s="15">
        <f ca="1">(YEAR(NOW())-YEAR(Table120[[#This Row],[Date of Birth]]))</f>
        <v>32</v>
      </c>
      <c r="M115" s="13" t="s">
        <v>1399</v>
      </c>
      <c r="N115" s="14">
        <v>34351</v>
      </c>
      <c r="O115" s="13" t="s">
        <v>77</v>
      </c>
      <c r="P115" s="14">
        <v>46187</v>
      </c>
    </row>
    <row r="116" spans="1:16" s="43" customFormat="1" ht="18.75" x14ac:dyDescent="0.3">
      <c r="A116" s="22" t="s">
        <v>26</v>
      </c>
      <c r="B116" s="13" t="s">
        <v>66</v>
      </c>
      <c r="C116" s="13">
        <v>106</v>
      </c>
      <c r="D116" s="13" t="s">
        <v>1413</v>
      </c>
      <c r="E116" s="14">
        <v>46187</v>
      </c>
      <c r="F116" s="14">
        <v>46187</v>
      </c>
      <c r="G116" s="44" t="s">
        <v>1494</v>
      </c>
      <c r="H116" s="13" t="s">
        <v>1544</v>
      </c>
      <c r="I116" s="13" t="s">
        <v>653</v>
      </c>
      <c r="J116" s="13" t="s">
        <v>1741</v>
      </c>
      <c r="K116" s="13" t="s">
        <v>1676</v>
      </c>
      <c r="L116" s="15">
        <f ca="1">(YEAR(NOW())-YEAR(Table120[[#This Row],[Date of Birth]]))</f>
        <v>32</v>
      </c>
      <c r="M116" s="13" t="s">
        <v>1399</v>
      </c>
      <c r="N116" s="14">
        <v>34617</v>
      </c>
      <c r="O116" s="13" t="s">
        <v>77</v>
      </c>
      <c r="P116" s="14">
        <v>46187</v>
      </c>
    </row>
    <row r="117" spans="1:16" s="43" customFormat="1" ht="18.75" x14ac:dyDescent="0.3">
      <c r="A117" s="22" t="s">
        <v>26</v>
      </c>
      <c r="B117" s="13" t="s">
        <v>1835</v>
      </c>
      <c r="C117" s="13">
        <v>122</v>
      </c>
      <c r="D117" s="13" t="s">
        <v>1607</v>
      </c>
      <c r="E117" s="14">
        <v>46187</v>
      </c>
      <c r="F117" s="14">
        <v>46187</v>
      </c>
      <c r="G117" s="44" t="s">
        <v>1498</v>
      </c>
      <c r="H117" s="13" t="s">
        <v>1509</v>
      </c>
      <c r="I117" s="13" t="s">
        <v>1404</v>
      </c>
      <c r="J117" s="13" t="s">
        <v>1684</v>
      </c>
      <c r="K117" s="13" t="s">
        <v>1441</v>
      </c>
      <c r="L117" s="15">
        <f ca="1">(YEAR(NOW())-YEAR(Table120[[#This Row],[Date of Birth]]))</f>
        <v>32</v>
      </c>
      <c r="M117" s="13" t="s">
        <v>1399</v>
      </c>
      <c r="N117" s="14">
        <v>34532</v>
      </c>
      <c r="O117" s="13" t="s">
        <v>77</v>
      </c>
      <c r="P117" s="14">
        <v>46187</v>
      </c>
    </row>
    <row r="118" spans="1:16" s="43" customFormat="1" ht="18.75" x14ac:dyDescent="0.3">
      <c r="A118" s="22" t="s">
        <v>26</v>
      </c>
      <c r="B118" s="13" t="s">
        <v>1833</v>
      </c>
      <c r="C118" s="13">
        <v>138</v>
      </c>
      <c r="D118" s="13" t="s">
        <v>1413</v>
      </c>
      <c r="E118" s="14">
        <v>46187</v>
      </c>
      <c r="F118" s="14">
        <v>46187</v>
      </c>
      <c r="G118" s="44" t="s">
        <v>1515</v>
      </c>
      <c r="H118" s="13" t="s">
        <v>34</v>
      </c>
      <c r="I118" s="13" t="s">
        <v>825</v>
      </c>
      <c r="J118" s="13" t="s">
        <v>1681</v>
      </c>
      <c r="K118" s="13" t="s">
        <v>1455</v>
      </c>
      <c r="L118" s="15">
        <f ca="1">(YEAR(NOW())-YEAR(Table120[[#This Row],[Date of Birth]]))</f>
        <v>32</v>
      </c>
      <c r="M118" s="13" t="s">
        <v>1399</v>
      </c>
      <c r="N118" s="14">
        <v>34375</v>
      </c>
      <c r="O118" s="13" t="s">
        <v>77</v>
      </c>
      <c r="P118" s="14">
        <v>46187</v>
      </c>
    </row>
    <row r="119" spans="1:16" s="43" customFormat="1" ht="18.75" x14ac:dyDescent="0.3">
      <c r="A119" s="22" t="s">
        <v>26</v>
      </c>
      <c r="B119" s="13" t="s">
        <v>66</v>
      </c>
      <c r="C119" s="13">
        <v>24</v>
      </c>
      <c r="D119" s="13" t="s">
        <v>1413</v>
      </c>
      <c r="E119" s="14">
        <v>46187</v>
      </c>
      <c r="F119" s="14">
        <v>46187</v>
      </c>
      <c r="G119" s="44" t="s">
        <v>1466</v>
      </c>
      <c r="H119" s="13" t="s">
        <v>1535</v>
      </c>
      <c r="I119" s="13" t="s">
        <v>203</v>
      </c>
      <c r="J119" s="13" t="s">
        <v>1432</v>
      </c>
      <c r="K119" s="13" t="s">
        <v>1433</v>
      </c>
      <c r="L119" s="15">
        <f ca="1">(YEAR(NOW())-YEAR(Table120[[#This Row],[Date of Birth]]))</f>
        <v>32</v>
      </c>
      <c r="M119" s="13" t="s">
        <v>1399</v>
      </c>
      <c r="N119" s="14">
        <v>34434</v>
      </c>
      <c r="O119" s="13" t="s">
        <v>77</v>
      </c>
      <c r="P119" s="14">
        <v>46187</v>
      </c>
    </row>
    <row r="120" spans="1:16" s="43" customFormat="1" ht="18.75" x14ac:dyDescent="0.3">
      <c r="A120" s="22" t="s">
        <v>26</v>
      </c>
      <c r="B120" s="13" t="s">
        <v>197</v>
      </c>
      <c r="C120" s="13">
        <v>143</v>
      </c>
      <c r="D120" s="13" t="s">
        <v>1413</v>
      </c>
      <c r="E120" s="14">
        <v>46187</v>
      </c>
      <c r="F120" s="14">
        <v>46187</v>
      </c>
      <c r="G120" s="44" t="s">
        <v>1500</v>
      </c>
      <c r="H120" s="13" t="s">
        <v>1543</v>
      </c>
      <c r="I120" s="13" t="s">
        <v>850</v>
      </c>
      <c r="J120" s="13" t="s">
        <v>1675</v>
      </c>
      <c r="K120" s="13" t="s">
        <v>1676</v>
      </c>
      <c r="L120" s="15">
        <f ca="1">(YEAR(NOW())-YEAR(Table120[[#This Row],[Date of Birth]]))</f>
        <v>32</v>
      </c>
      <c r="M120" s="13" t="s">
        <v>1399</v>
      </c>
      <c r="N120" s="14">
        <v>34438</v>
      </c>
      <c r="O120" s="13" t="s">
        <v>77</v>
      </c>
      <c r="P120" s="14">
        <v>46187</v>
      </c>
    </row>
    <row r="121" spans="1:16" s="43" customFormat="1" ht="18.75" x14ac:dyDescent="0.3">
      <c r="A121" s="22" t="s">
        <v>26</v>
      </c>
      <c r="B121" s="13" t="s">
        <v>1833</v>
      </c>
      <c r="C121" s="13">
        <v>126</v>
      </c>
      <c r="D121" s="13" t="s">
        <v>1413</v>
      </c>
      <c r="E121" s="14">
        <v>46187</v>
      </c>
      <c r="F121" s="14">
        <v>46187</v>
      </c>
      <c r="G121" s="44" t="s">
        <v>1496</v>
      </c>
      <c r="H121" s="13" t="s">
        <v>1508</v>
      </c>
      <c r="I121" s="13" t="s">
        <v>758</v>
      </c>
      <c r="J121" s="13" t="s">
        <v>1662</v>
      </c>
      <c r="K121" s="13" t="s">
        <v>1656</v>
      </c>
      <c r="L121" s="15">
        <f ca="1">(YEAR(NOW())-YEAR(Table120[[#This Row],[Date of Birth]]))</f>
        <v>32</v>
      </c>
      <c r="M121" s="13" t="s">
        <v>1399</v>
      </c>
      <c r="N121" s="14">
        <v>34534</v>
      </c>
      <c r="O121" s="13" t="s">
        <v>29</v>
      </c>
      <c r="P121" s="14">
        <v>46187</v>
      </c>
    </row>
    <row r="122" spans="1:16" s="43" customFormat="1" ht="18.75" x14ac:dyDescent="0.3">
      <c r="A122" s="22" t="s">
        <v>26</v>
      </c>
      <c r="B122" s="13" t="s">
        <v>197</v>
      </c>
      <c r="C122" s="13">
        <v>140</v>
      </c>
      <c r="D122" s="13" t="s">
        <v>1413</v>
      </c>
      <c r="E122" s="14">
        <v>46187</v>
      </c>
      <c r="F122" s="14">
        <v>46187</v>
      </c>
      <c r="G122" s="13" t="s">
        <v>1469</v>
      </c>
      <c r="H122" s="13" t="s">
        <v>1588</v>
      </c>
      <c r="I122" s="13" t="s">
        <v>835</v>
      </c>
      <c r="J122" s="13" t="s">
        <v>1716</v>
      </c>
      <c r="K122" s="13" t="s">
        <v>1717</v>
      </c>
      <c r="L122" s="15">
        <f ca="1">(YEAR(NOW())-YEAR(Table120[[#This Row],[Date of Birth]]))</f>
        <v>33</v>
      </c>
      <c r="M122" s="13" t="s">
        <v>1399</v>
      </c>
      <c r="N122" s="14">
        <v>34190</v>
      </c>
      <c r="O122" s="13" t="s">
        <v>29</v>
      </c>
      <c r="P122" s="14">
        <v>46187</v>
      </c>
    </row>
    <row r="123" spans="1:16" s="43" customFormat="1" ht="18.75" x14ac:dyDescent="0.3">
      <c r="A123" s="22" t="s">
        <v>26</v>
      </c>
      <c r="B123" s="13" t="s">
        <v>95</v>
      </c>
      <c r="C123" s="13">
        <v>96</v>
      </c>
      <c r="D123" s="13" t="s">
        <v>1413</v>
      </c>
      <c r="E123" s="14">
        <v>46187</v>
      </c>
      <c r="F123" s="14">
        <v>46187</v>
      </c>
      <c r="G123" s="13" t="s">
        <v>1467</v>
      </c>
      <c r="H123" s="13" t="s">
        <v>1582</v>
      </c>
      <c r="I123" s="13" t="s">
        <v>1405</v>
      </c>
      <c r="J123" s="13" t="s">
        <v>1787</v>
      </c>
      <c r="K123" s="13" t="s">
        <v>1459</v>
      </c>
      <c r="L123" s="15">
        <f ca="1">(YEAR(NOW())-YEAR(Table120[[#This Row],[Date of Birth]]))</f>
        <v>33</v>
      </c>
      <c r="M123" s="13" t="s">
        <v>1399</v>
      </c>
      <c r="N123" s="14">
        <v>34008</v>
      </c>
      <c r="O123" s="13" t="s">
        <v>77</v>
      </c>
      <c r="P123" s="14">
        <v>46187</v>
      </c>
    </row>
    <row r="124" spans="1:16" s="43" customFormat="1" ht="18.75" x14ac:dyDescent="0.3">
      <c r="A124" s="22" t="s">
        <v>26</v>
      </c>
      <c r="B124" s="13" t="s">
        <v>1838</v>
      </c>
      <c r="C124" s="13">
        <v>150</v>
      </c>
      <c r="D124" s="13" t="s">
        <v>1607</v>
      </c>
      <c r="E124" s="14">
        <v>46187</v>
      </c>
      <c r="F124" s="14">
        <v>46187</v>
      </c>
      <c r="G124" s="13" t="s">
        <v>1483</v>
      </c>
      <c r="H124" s="13" t="s">
        <v>1549</v>
      </c>
      <c r="I124" s="13" t="s">
        <v>882</v>
      </c>
      <c r="J124" s="13" t="s">
        <v>1699</v>
      </c>
      <c r="K124" s="13" t="s">
        <v>1676</v>
      </c>
      <c r="L124" s="15">
        <f ca="1">(YEAR(NOW())-YEAR(Table120[[#This Row],[Date of Birth]]))</f>
        <v>33</v>
      </c>
      <c r="M124" s="13" t="s">
        <v>1399</v>
      </c>
      <c r="N124" s="14">
        <v>33989</v>
      </c>
      <c r="O124" s="13" t="s">
        <v>77</v>
      </c>
      <c r="P124" s="14">
        <v>46187</v>
      </c>
    </row>
    <row r="125" spans="1:16" s="43" customFormat="1" ht="18.75" x14ac:dyDescent="0.3">
      <c r="A125" s="22" t="s">
        <v>26</v>
      </c>
      <c r="B125" s="13" t="s">
        <v>1833</v>
      </c>
      <c r="C125" s="13">
        <v>144</v>
      </c>
      <c r="D125" s="13" t="s">
        <v>1413</v>
      </c>
      <c r="E125" s="14">
        <v>46187</v>
      </c>
      <c r="F125" s="14">
        <v>46187</v>
      </c>
      <c r="G125" s="13" t="s">
        <v>1466</v>
      </c>
      <c r="H125" s="13" t="s">
        <v>1535</v>
      </c>
      <c r="I125" s="13" t="s">
        <v>854</v>
      </c>
      <c r="J125" s="13" t="s">
        <v>1677</v>
      </c>
      <c r="K125" s="13" t="s">
        <v>1441</v>
      </c>
      <c r="L125" s="15">
        <f ca="1">(YEAR(NOW())-YEAR(Table120[[#This Row],[Date of Birth]]))</f>
        <v>33</v>
      </c>
      <c r="M125" s="13" t="s">
        <v>1399</v>
      </c>
      <c r="N125" s="14">
        <v>34107</v>
      </c>
      <c r="O125" s="13" t="s">
        <v>77</v>
      </c>
      <c r="P125" s="14">
        <v>46187</v>
      </c>
    </row>
    <row r="126" spans="1:16" s="43" customFormat="1" ht="18.75" x14ac:dyDescent="0.3">
      <c r="A126" s="22" t="s">
        <v>26</v>
      </c>
      <c r="B126" s="13" t="s">
        <v>95</v>
      </c>
      <c r="C126" s="13">
        <v>5</v>
      </c>
      <c r="D126" s="13" t="s">
        <v>1413</v>
      </c>
      <c r="E126" s="14">
        <v>46187</v>
      </c>
      <c r="F126" s="14">
        <v>46187</v>
      </c>
      <c r="G126" s="13" t="s">
        <v>1469</v>
      </c>
      <c r="H126" s="13" t="s">
        <v>1590</v>
      </c>
      <c r="I126" s="13" t="s">
        <v>76</v>
      </c>
      <c r="J126" s="13" t="s">
        <v>1434</v>
      </c>
      <c r="K126" s="13" t="s">
        <v>1435</v>
      </c>
      <c r="L126" s="15">
        <f ca="1">(YEAR(NOW())-YEAR(Table120[[#This Row],[Date of Birth]]))</f>
        <v>34</v>
      </c>
      <c r="M126" s="13" t="s">
        <v>1399</v>
      </c>
      <c r="N126" s="14">
        <v>33965</v>
      </c>
      <c r="O126" s="13" t="s">
        <v>77</v>
      </c>
      <c r="P126" s="14">
        <v>46187</v>
      </c>
    </row>
    <row r="127" spans="1:16" s="43" customFormat="1" ht="18.75" x14ac:dyDescent="0.3">
      <c r="A127" s="22" t="s">
        <v>26</v>
      </c>
      <c r="B127" s="13" t="s">
        <v>66</v>
      </c>
      <c r="C127" s="13">
        <v>15</v>
      </c>
      <c r="D127" s="13" t="s">
        <v>1780</v>
      </c>
      <c r="E127" s="14">
        <v>46187</v>
      </c>
      <c r="F127" s="14">
        <v>46187</v>
      </c>
      <c r="G127" s="13" t="s">
        <v>1469</v>
      </c>
      <c r="H127" s="13" t="s">
        <v>1590</v>
      </c>
      <c r="I127" s="13" t="s">
        <v>143</v>
      </c>
      <c r="J127" s="13" t="s">
        <v>1594</v>
      </c>
      <c r="K127" s="13" t="s">
        <v>1620</v>
      </c>
      <c r="L127" s="15">
        <f ca="1">(YEAR(NOW())-YEAR(Table120[[#This Row],[Date of Birth]]))</f>
        <v>34</v>
      </c>
      <c r="M127" s="13" t="s">
        <v>1399</v>
      </c>
      <c r="N127" s="14">
        <v>33960</v>
      </c>
      <c r="O127" s="13" t="s">
        <v>29</v>
      </c>
      <c r="P127" s="14">
        <v>46187</v>
      </c>
    </row>
    <row r="128" spans="1:16" s="43" customFormat="1" ht="18.75" x14ac:dyDescent="0.3">
      <c r="A128" s="22" t="s">
        <v>26</v>
      </c>
      <c r="B128" s="13" t="s">
        <v>1835</v>
      </c>
      <c r="C128" s="13">
        <v>148</v>
      </c>
      <c r="D128" s="13" t="s">
        <v>1607</v>
      </c>
      <c r="E128" s="14">
        <v>46187</v>
      </c>
      <c r="F128" s="14">
        <v>46187</v>
      </c>
      <c r="G128" s="13" t="s">
        <v>1467</v>
      </c>
      <c r="H128" s="13" t="s">
        <v>1583</v>
      </c>
      <c r="I128" s="13" t="s">
        <v>874</v>
      </c>
      <c r="J128" s="13" t="s">
        <v>1605</v>
      </c>
      <c r="K128" s="13" t="s">
        <v>1606</v>
      </c>
      <c r="L128" s="15">
        <f ca="1">(YEAR(NOW())-YEAR(Table120[[#This Row],[Date of Birth]]))</f>
        <v>34</v>
      </c>
      <c r="M128" s="13" t="s">
        <v>1399</v>
      </c>
      <c r="N128" s="14">
        <v>33953</v>
      </c>
      <c r="O128" s="13" t="s">
        <v>77</v>
      </c>
      <c r="P128" s="14">
        <v>46187</v>
      </c>
    </row>
    <row r="129" spans="1:16" s="43" customFormat="1" ht="18.75" x14ac:dyDescent="0.3">
      <c r="A129" s="22" t="s">
        <v>26</v>
      </c>
      <c r="B129" s="13" t="s">
        <v>1833</v>
      </c>
      <c r="C129" s="13">
        <v>244</v>
      </c>
      <c r="D129" s="13" t="s">
        <v>1607</v>
      </c>
      <c r="E129" s="14">
        <v>46187</v>
      </c>
      <c r="F129" s="14">
        <v>46187</v>
      </c>
      <c r="G129" s="13" t="s">
        <v>1467</v>
      </c>
      <c r="H129" s="13" t="s">
        <v>1583</v>
      </c>
      <c r="I129" s="13" t="s">
        <v>1353</v>
      </c>
      <c r="J129" s="13" t="s">
        <v>1796</v>
      </c>
      <c r="K129" s="13" t="s">
        <v>1705</v>
      </c>
      <c r="L129" s="15">
        <f ca="1">(YEAR(NOW())-YEAR(Table120[[#This Row],[Date of Birth]]))</f>
        <v>34</v>
      </c>
      <c r="M129" s="13" t="s">
        <v>1399</v>
      </c>
      <c r="N129" s="14">
        <v>33953</v>
      </c>
      <c r="O129" s="13" t="s">
        <v>77</v>
      </c>
      <c r="P129" s="14">
        <v>46187</v>
      </c>
    </row>
    <row r="130" spans="1:16" s="43" customFormat="1" ht="18.75" x14ac:dyDescent="0.3">
      <c r="A130" s="22" t="s">
        <v>26</v>
      </c>
      <c r="B130" s="13" t="s">
        <v>66</v>
      </c>
      <c r="C130" s="13">
        <v>146</v>
      </c>
      <c r="D130" s="13" t="s">
        <v>1780</v>
      </c>
      <c r="E130" s="14">
        <v>46187</v>
      </c>
      <c r="F130" s="14">
        <v>46187</v>
      </c>
      <c r="G130" s="44" t="s">
        <v>1467</v>
      </c>
      <c r="H130" s="13" t="s">
        <v>1584</v>
      </c>
      <c r="I130" s="13" t="s">
        <v>865</v>
      </c>
      <c r="J130" s="13" t="s">
        <v>1436</v>
      </c>
      <c r="K130" s="13" t="s">
        <v>1428</v>
      </c>
      <c r="L130" s="15">
        <f ca="1">(YEAR(NOW())-YEAR(Table120[[#This Row],[Date of Birth]]))</f>
        <v>34</v>
      </c>
      <c r="M130" s="13" t="s">
        <v>1399</v>
      </c>
      <c r="N130" s="14">
        <v>33871</v>
      </c>
      <c r="O130" s="13" t="s">
        <v>77</v>
      </c>
      <c r="P130" s="14">
        <v>46187</v>
      </c>
    </row>
    <row r="131" spans="1:16" s="43" customFormat="1" ht="18.75" x14ac:dyDescent="0.3">
      <c r="A131" s="22" t="s">
        <v>26</v>
      </c>
      <c r="B131" s="13" t="s">
        <v>1830</v>
      </c>
      <c r="C131" s="13">
        <v>61</v>
      </c>
      <c r="D131" s="13" t="s">
        <v>1413</v>
      </c>
      <c r="E131" s="14">
        <v>46187</v>
      </c>
      <c r="F131" s="14">
        <v>46187</v>
      </c>
      <c r="G131" s="44" t="s">
        <v>1467</v>
      </c>
      <c r="H131" s="13" t="s">
        <v>1584</v>
      </c>
      <c r="I131" s="13" t="s">
        <v>414</v>
      </c>
      <c r="J131" s="13" t="s">
        <v>1437</v>
      </c>
      <c r="K131" s="13" t="s">
        <v>1438</v>
      </c>
      <c r="L131" s="15">
        <f ca="1">(YEAR(NOW())-YEAR(Table120[[#This Row],[Date of Birth]]))</f>
        <v>34</v>
      </c>
      <c r="M131" s="13" t="s">
        <v>1399</v>
      </c>
      <c r="N131" s="14">
        <v>33690</v>
      </c>
      <c r="O131" s="13" t="s">
        <v>77</v>
      </c>
      <c r="P131" s="14">
        <v>46187</v>
      </c>
    </row>
    <row r="132" spans="1:16" s="43" customFormat="1" ht="18.75" x14ac:dyDescent="0.3">
      <c r="A132" s="22" t="s">
        <v>26</v>
      </c>
      <c r="B132" s="13" t="s">
        <v>1835</v>
      </c>
      <c r="C132" s="13">
        <v>154</v>
      </c>
      <c r="D132" s="13" t="s">
        <v>1607</v>
      </c>
      <c r="E132" s="14">
        <v>46187</v>
      </c>
      <c r="F132" s="14">
        <v>46187</v>
      </c>
      <c r="G132" s="44" t="s">
        <v>1472</v>
      </c>
      <c r="H132" s="13" t="s">
        <v>1585</v>
      </c>
      <c r="I132" s="13" t="s">
        <v>901</v>
      </c>
      <c r="J132" s="13" t="s">
        <v>1700</v>
      </c>
      <c r="K132" s="13" t="s">
        <v>1676</v>
      </c>
      <c r="L132" s="15">
        <f ca="1">(YEAR(NOW())-YEAR(Table120[[#This Row],[Date of Birth]]))</f>
        <v>34</v>
      </c>
      <c r="M132" s="13" t="s">
        <v>1399</v>
      </c>
      <c r="N132" s="14">
        <v>33680</v>
      </c>
      <c r="O132" s="13" t="s">
        <v>29</v>
      </c>
      <c r="P132" s="14">
        <v>46187</v>
      </c>
    </row>
    <row r="133" spans="1:16" s="43" customFormat="1" ht="18.75" x14ac:dyDescent="0.3">
      <c r="A133" s="22" t="s">
        <v>26</v>
      </c>
      <c r="B133" s="13" t="s">
        <v>197</v>
      </c>
      <c r="C133" s="13">
        <v>91</v>
      </c>
      <c r="D133" s="13" t="s">
        <v>1607</v>
      </c>
      <c r="E133" s="14">
        <v>46187</v>
      </c>
      <c r="F133" s="14">
        <v>46187</v>
      </c>
      <c r="G133" s="44" t="s">
        <v>1472</v>
      </c>
      <c r="H133" s="13" t="s">
        <v>1585</v>
      </c>
      <c r="I133" s="13" t="s">
        <v>582</v>
      </c>
      <c r="J133" s="13" t="s">
        <v>1658</v>
      </c>
      <c r="K133" s="13" t="s">
        <v>1600</v>
      </c>
      <c r="L133" s="15">
        <f ca="1">(YEAR(NOW())-YEAR(Table120[[#This Row],[Date of Birth]]))</f>
        <v>34</v>
      </c>
      <c r="M133" s="13" t="s">
        <v>1399</v>
      </c>
      <c r="N133" s="14">
        <v>33629</v>
      </c>
      <c r="O133" s="13" t="s">
        <v>77</v>
      </c>
      <c r="P133" s="14">
        <v>46187</v>
      </c>
    </row>
    <row r="134" spans="1:16" s="43" customFormat="1" ht="18.75" x14ac:dyDescent="0.3">
      <c r="A134" s="22" t="s">
        <v>26</v>
      </c>
      <c r="B134" s="13" t="s">
        <v>1836</v>
      </c>
      <c r="C134" s="13">
        <v>242</v>
      </c>
      <c r="D134" s="13" t="s">
        <v>1607</v>
      </c>
      <c r="E134" s="14">
        <v>46187</v>
      </c>
      <c r="F134" s="14">
        <v>46187</v>
      </c>
      <c r="G134" s="44" t="s">
        <v>1479</v>
      </c>
      <c r="H134" s="13" t="s">
        <v>1578</v>
      </c>
      <c r="I134" s="13" t="s">
        <v>1351</v>
      </c>
      <c r="J134" s="13" t="s">
        <v>1452</v>
      </c>
      <c r="K134" s="13" t="s">
        <v>1453</v>
      </c>
      <c r="L134" s="15">
        <f ca="1">(YEAR(NOW())-YEAR(Table120[[#This Row],[Date of Birth]]))</f>
        <v>34</v>
      </c>
      <c r="M134" s="13" t="s">
        <v>1399</v>
      </c>
      <c r="N134" s="14">
        <v>33629</v>
      </c>
      <c r="O134" s="13" t="s">
        <v>77</v>
      </c>
      <c r="P134" s="14">
        <v>46187</v>
      </c>
    </row>
    <row r="135" spans="1:16" s="43" customFormat="1" ht="18.75" x14ac:dyDescent="0.3">
      <c r="A135" s="22" t="s">
        <v>26</v>
      </c>
      <c r="B135" s="13" t="s">
        <v>1833</v>
      </c>
      <c r="C135" s="13">
        <v>151</v>
      </c>
      <c r="D135" s="13" t="s">
        <v>1607</v>
      </c>
      <c r="E135" s="14">
        <v>46187</v>
      </c>
      <c r="F135" s="14">
        <v>46187</v>
      </c>
      <c r="G135" s="44" t="s">
        <v>1477</v>
      </c>
      <c r="H135" s="13" t="s">
        <v>1577</v>
      </c>
      <c r="I135" s="13" t="s">
        <v>886</v>
      </c>
      <c r="J135" s="13" t="s">
        <v>1796</v>
      </c>
      <c r="K135" s="13" t="s">
        <v>1705</v>
      </c>
      <c r="L135" s="15">
        <f ca="1">(YEAR(NOW())-YEAR(Table120[[#This Row],[Date of Birth]]))</f>
        <v>35</v>
      </c>
      <c r="M135" s="13" t="s">
        <v>1399</v>
      </c>
      <c r="N135" s="14">
        <v>33525</v>
      </c>
      <c r="O135" s="13" t="s">
        <v>29</v>
      </c>
      <c r="P135" s="14">
        <v>46187</v>
      </c>
    </row>
    <row r="136" spans="1:16" s="43" customFormat="1" ht="18.75" x14ac:dyDescent="0.3">
      <c r="A136" s="22" t="s">
        <v>26</v>
      </c>
      <c r="B136" s="13" t="s">
        <v>1833</v>
      </c>
      <c r="C136" s="13">
        <v>4</v>
      </c>
      <c r="D136" s="13" t="s">
        <v>1780</v>
      </c>
      <c r="E136" s="14">
        <v>46187</v>
      </c>
      <c r="F136" s="14">
        <v>46187</v>
      </c>
      <c r="G136" s="13" t="s">
        <v>1477</v>
      </c>
      <c r="H136" s="13" t="s">
        <v>1577</v>
      </c>
      <c r="I136" s="13" t="s">
        <v>67</v>
      </c>
      <c r="J136" s="13" t="s">
        <v>1692</v>
      </c>
      <c r="K136" s="13" t="s">
        <v>1608</v>
      </c>
      <c r="L136" s="15">
        <f ca="1">(YEAR(NOW())-YEAR(Table120[[#This Row],[Date of Birth]]))</f>
        <v>35</v>
      </c>
      <c r="M136" s="13" t="s">
        <v>1399</v>
      </c>
      <c r="N136" s="14">
        <v>33411</v>
      </c>
      <c r="O136" s="13" t="s">
        <v>29</v>
      </c>
      <c r="P136" s="14">
        <v>46187</v>
      </c>
    </row>
    <row r="137" spans="1:16" s="43" customFormat="1" ht="18.75" x14ac:dyDescent="0.3">
      <c r="A137" s="22" t="s">
        <v>26</v>
      </c>
      <c r="B137" s="13"/>
      <c r="C137" s="13">
        <v>116</v>
      </c>
      <c r="D137" s="13" t="s">
        <v>1607</v>
      </c>
      <c r="E137" s="14">
        <v>46187</v>
      </c>
      <c r="F137" s="14">
        <v>46187</v>
      </c>
      <c r="G137" s="13" t="s">
        <v>1479</v>
      </c>
      <c r="H137" s="13" t="s">
        <v>1578</v>
      </c>
      <c r="I137" s="13" t="s">
        <v>705</v>
      </c>
      <c r="J137" s="13" t="s">
        <v>1796</v>
      </c>
      <c r="K137" s="13" t="s">
        <v>1705</v>
      </c>
      <c r="L137" s="15">
        <f ca="1">(YEAR(NOW())-YEAR(Table120[[#This Row],[Date of Birth]]))</f>
        <v>35</v>
      </c>
      <c r="M137" s="13" t="s">
        <v>1399</v>
      </c>
      <c r="N137" s="14">
        <v>33544</v>
      </c>
      <c r="O137" s="13" t="s">
        <v>77</v>
      </c>
      <c r="P137" s="14">
        <v>46187</v>
      </c>
    </row>
    <row r="138" spans="1:16" s="43" customFormat="1" ht="18.75" x14ac:dyDescent="0.3">
      <c r="A138" s="22" t="s">
        <v>26</v>
      </c>
      <c r="B138" s="13" t="s">
        <v>66</v>
      </c>
      <c r="C138" s="13">
        <v>157</v>
      </c>
      <c r="D138" s="13" t="s">
        <v>1413</v>
      </c>
      <c r="E138" s="14">
        <v>46187</v>
      </c>
      <c r="F138" s="14">
        <v>46187</v>
      </c>
      <c r="G138" s="13" t="s">
        <v>1487</v>
      </c>
      <c r="H138" s="13" t="s">
        <v>1551</v>
      </c>
      <c r="I138" s="13" t="s">
        <v>915</v>
      </c>
      <c r="J138" s="13" t="s">
        <v>1645</v>
      </c>
      <c r="K138" s="13" t="s">
        <v>1460</v>
      </c>
      <c r="L138" s="15">
        <f ca="1">(YEAR(NOW())-YEAR(Table120[[#This Row],[Date of Birth]]))</f>
        <v>35</v>
      </c>
      <c r="M138" s="13" t="s">
        <v>1399</v>
      </c>
      <c r="N138" s="14">
        <v>33284</v>
      </c>
      <c r="O138" s="13" t="s">
        <v>29</v>
      </c>
      <c r="P138" s="14">
        <v>46187</v>
      </c>
    </row>
    <row r="139" spans="1:16" s="43" customFormat="1" ht="18.75" x14ac:dyDescent="0.3">
      <c r="A139" s="22" t="s">
        <v>26</v>
      </c>
      <c r="B139" s="13" t="s">
        <v>1833</v>
      </c>
      <c r="C139" s="13">
        <v>220</v>
      </c>
      <c r="D139" s="13" t="s">
        <v>1607</v>
      </c>
      <c r="E139" s="14">
        <v>46187</v>
      </c>
      <c r="F139" s="14">
        <v>46187</v>
      </c>
      <c r="G139" s="13" t="s">
        <v>1466</v>
      </c>
      <c r="H139" s="13" t="s">
        <v>1573</v>
      </c>
      <c r="I139" s="13" t="s">
        <v>1215</v>
      </c>
      <c r="J139" s="13" t="s">
        <v>1702</v>
      </c>
      <c r="K139" s="13" t="s">
        <v>1596</v>
      </c>
      <c r="L139" s="15">
        <f ca="1">(YEAR(NOW())-YEAR(Table120[[#This Row],[Date of Birth]]))</f>
        <v>35</v>
      </c>
      <c r="M139" s="13" t="s">
        <v>1399</v>
      </c>
      <c r="N139" s="14">
        <v>33265</v>
      </c>
      <c r="O139" s="13" t="s">
        <v>77</v>
      </c>
      <c r="P139" s="14">
        <v>46187</v>
      </c>
    </row>
    <row r="140" spans="1:16" s="43" customFormat="1" ht="18.75" x14ac:dyDescent="0.3">
      <c r="A140" s="22" t="s">
        <v>26</v>
      </c>
      <c r="B140" s="13" t="s">
        <v>1835</v>
      </c>
      <c r="C140" s="13">
        <v>212</v>
      </c>
      <c r="D140" s="13" t="s">
        <v>1607</v>
      </c>
      <c r="E140" s="14">
        <v>46187</v>
      </c>
      <c r="F140" s="14">
        <v>46187</v>
      </c>
      <c r="G140" s="13" t="s">
        <v>1466</v>
      </c>
      <c r="H140" s="13" t="s">
        <v>1573</v>
      </c>
      <c r="I140" s="13" t="s">
        <v>1176</v>
      </c>
      <c r="J140" s="13" t="s">
        <v>1605</v>
      </c>
      <c r="K140" s="13" t="s">
        <v>1606</v>
      </c>
      <c r="L140" s="15">
        <f ca="1">(YEAR(NOW())-YEAR(Table120[[#This Row],[Date of Birth]]))</f>
        <v>35</v>
      </c>
      <c r="M140" s="13" t="s">
        <v>1399</v>
      </c>
      <c r="N140" s="14">
        <v>33396</v>
      </c>
      <c r="O140" s="13" t="s">
        <v>77</v>
      </c>
      <c r="P140" s="14">
        <v>46187</v>
      </c>
    </row>
    <row r="141" spans="1:16" s="43" customFormat="1" ht="18.75" x14ac:dyDescent="0.3">
      <c r="A141" s="22" t="s">
        <v>26</v>
      </c>
      <c r="B141" s="13" t="s">
        <v>95</v>
      </c>
      <c r="C141" s="13">
        <v>83</v>
      </c>
      <c r="D141" s="13" t="s">
        <v>1413</v>
      </c>
      <c r="E141" s="14">
        <v>46187</v>
      </c>
      <c r="F141" s="14">
        <v>46187</v>
      </c>
      <c r="G141" s="13" t="s">
        <v>1466</v>
      </c>
      <c r="H141" s="13" t="s">
        <v>1574</v>
      </c>
      <c r="I141" s="13" t="s">
        <v>538</v>
      </c>
      <c r="J141" s="13" t="s">
        <v>1439</v>
      </c>
      <c r="K141" s="13" t="s">
        <v>1438</v>
      </c>
      <c r="L141" s="15">
        <f ca="1">(YEAR(NOW())-YEAR(Table120[[#This Row],[Date of Birth]]))</f>
        <v>35</v>
      </c>
      <c r="M141" s="13" t="s">
        <v>1399</v>
      </c>
      <c r="N141" s="14">
        <v>33408</v>
      </c>
      <c r="O141" s="13" t="s">
        <v>77</v>
      </c>
      <c r="P141" s="14">
        <v>46187</v>
      </c>
    </row>
    <row r="142" spans="1:16" s="43" customFormat="1" ht="18.75" x14ac:dyDescent="0.3">
      <c r="A142" s="22" t="s">
        <v>26</v>
      </c>
      <c r="B142" s="13" t="s">
        <v>1836</v>
      </c>
      <c r="C142" s="13">
        <v>152</v>
      </c>
      <c r="D142" s="13" t="s">
        <v>1607</v>
      </c>
      <c r="E142" s="14">
        <v>46187</v>
      </c>
      <c r="F142" s="14">
        <v>46187</v>
      </c>
      <c r="G142" s="13" t="s">
        <v>1466</v>
      </c>
      <c r="H142" s="13" t="s">
        <v>1574</v>
      </c>
      <c r="I142" s="13" t="s">
        <v>891</v>
      </c>
      <c r="J142" s="13" t="s">
        <v>1699</v>
      </c>
      <c r="K142" s="13" t="s">
        <v>1676</v>
      </c>
      <c r="L142" s="15">
        <f ca="1">(YEAR(NOW())-YEAR(Table120[[#This Row],[Date of Birth]]))</f>
        <v>35</v>
      </c>
      <c r="M142" s="13" t="s">
        <v>1399</v>
      </c>
      <c r="N142" s="14">
        <v>33402</v>
      </c>
      <c r="O142" s="13" t="s">
        <v>77</v>
      </c>
      <c r="P142" s="14">
        <v>46187</v>
      </c>
    </row>
    <row r="143" spans="1:16" s="43" customFormat="1" ht="18.75" x14ac:dyDescent="0.3">
      <c r="A143" s="22" t="s">
        <v>26</v>
      </c>
      <c r="B143" s="13" t="s">
        <v>66</v>
      </c>
      <c r="C143" s="13">
        <v>159</v>
      </c>
      <c r="D143" s="13" t="s">
        <v>1413</v>
      </c>
      <c r="E143" s="14">
        <v>46187</v>
      </c>
      <c r="F143" s="14">
        <v>46187</v>
      </c>
      <c r="G143" s="13" t="s">
        <v>1491</v>
      </c>
      <c r="H143" s="13" t="s">
        <v>1532</v>
      </c>
      <c r="I143" s="13" t="s">
        <v>925</v>
      </c>
      <c r="J143" s="13" t="s">
        <v>1627</v>
      </c>
      <c r="K143" s="13" t="s">
        <v>1628</v>
      </c>
      <c r="L143" s="15">
        <f ca="1">(YEAR(NOW())-YEAR(Table120[[#This Row],[Date of Birth]]))</f>
        <v>36</v>
      </c>
      <c r="M143" s="13" t="s">
        <v>1399</v>
      </c>
      <c r="N143" s="14">
        <v>33084</v>
      </c>
      <c r="O143" s="13" t="s">
        <v>29</v>
      </c>
      <c r="P143" s="14">
        <v>46187</v>
      </c>
    </row>
    <row r="144" spans="1:16" s="43" customFormat="1" ht="18.75" x14ac:dyDescent="0.3">
      <c r="A144" s="22" t="s">
        <v>26</v>
      </c>
      <c r="B144" s="13" t="s">
        <v>197</v>
      </c>
      <c r="C144" s="13">
        <v>158</v>
      </c>
      <c r="D144" s="13" t="s">
        <v>1413</v>
      </c>
      <c r="E144" s="14">
        <v>46187</v>
      </c>
      <c r="F144" s="14">
        <v>46187</v>
      </c>
      <c r="G144" s="13" t="s">
        <v>1488</v>
      </c>
      <c r="H144" s="13" t="s">
        <v>1540</v>
      </c>
      <c r="I144" s="13" t="s">
        <v>920</v>
      </c>
      <c r="J144" s="13" t="s">
        <v>1646</v>
      </c>
      <c r="K144" s="13" t="s">
        <v>1435</v>
      </c>
      <c r="L144" s="15">
        <f ca="1">(YEAR(NOW())-YEAR(Table120[[#This Row],[Date of Birth]]))</f>
        <v>36</v>
      </c>
      <c r="M144" s="13" t="s">
        <v>1399</v>
      </c>
      <c r="N144" s="14">
        <v>33193</v>
      </c>
      <c r="O144" s="13" t="s">
        <v>77</v>
      </c>
      <c r="P144" s="14">
        <v>46187</v>
      </c>
    </row>
    <row r="145" spans="1:16" s="43" customFormat="1" ht="18.75" x14ac:dyDescent="0.3">
      <c r="A145" s="22" t="s">
        <v>26</v>
      </c>
      <c r="B145" s="13" t="s">
        <v>95</v>
      </c>
      <c r="C145" s="13">
        <v>23</v>
      </c>
      <c r="D145" s="13" t="s">
        <v>1413</v>
      </c>
      <c r="E145" s="14">
        <v>46187</v>
      </c>
      <c r="F145" s="14">
        <v>46187</v>
      </c>
      <c r="G145" s="13" t="s">
        <v>1490</v>
      </c>
      <c r="H145" s="13" t="s">
        <v>1528</v>
      </c>
      <c r="I145" s="13" t="s">
        <v>1406</v>
      </c>
      <c r="J145" s="13" t="s">
        <v>1781</v>
      </c>
      <c r="K145" s="13" t="s">
        <v>1441</v>
      </c>
      <c r="L145" s="15">
        <f ca="1">(YEAR(NOW())-YEAR(Table120[[#This Row],[Date of Birth]]))</f>
        <v>37</v>
      </c>
      <c r="M145" s="13" t="s">
        <v>1399</v>
      </c>
      <c r="N145" s="14">
        <v>32824</v>
      </c>
      <c r="O145" s="13" t="s">
        <v>77</v>
      </c>
      <c r="P145" s="14">
        <v>46187</v>
      </c>
    </row>
    <row r="146" spans="1:16" s="43" customFormat="1" ht="18.75" x14ac:dyDescent="0.3">
      <c r="A146" s="22" t="s">
        <v>26</v>
      </c>
      <c r="B146" s="13" t="s">
        <v>1836</v>
      </c>
      <c r="C146" s="13">
        <v>67</v>
      </c>
      <c r="D146" s="13" t="s">
        <v>1413</v>
      </c>
      <c r="E146" s="14">
        <v>46187</v>
      </c>
      <c r="F146" s="14">
        <v>46187</v>
      </c>
      <c r="G146" s="44" t="s">
        <v>1489</v>
      </c>
      <c r="H146" s="13" t="s">
        <v>1531</v>
      </c>
      <c r="I146" s="13" t="s">
        <v>447</v>
      </c>
      <c r="J146" s="13" t="s">
        <v>1654</v>
      </c>
      <c r="K146" s="13" t="s">
        <v>1435</v>
      </c>
      <c r="L146" s="15">
        <f ca="1">(YEAR(NOW())-YEAR(Table120[[#This Row],[Date of Birth]]))</f>
        <v>37</v>
      </c>
      <c r="M146" s="13" t="s">
        <v>1399</v>
      </c>
      <c r="N146" s="14">
        <v>32718</v>
      </c>
      <c r="O146" s="13" t="s">
        <v>29</v>
      </c>
      <c r="P146" s="14">
        <v>46187</v>
      </c>
    </row>
    <row r="147" spans="1:16" s="43" customFormat="1" ht="18.75" x14ac:dyDescent="0.3">
      <c r="A147" s="22" t="s">
        <v>26</v>
      </c>
      <c r="B147" s="13" t="s">
        <v>1833</v>
      </c>
      <c r="C147" s="13">
        <v>59</v>
      </c>
      <c r="D147" s="13" t="s">
        <v>1780</v>
      </c>
      <c r="E147" s="14">
        <v>46187</v>
      </c>
      <c r="F147" s="14">
        <v>46187</v>
      </c>
      <c r="G147" s="44" t="s">
        <v>1482</v>
      </c>
      <c r="H147" s="13" t="s">
        <v>1570</v>
      </c>
      <c r="I147" s="13" t="s">
        <v>403</v>
      </c>
      <c r="J147" s="13" t="s">
        <v>1675</v>
      </c>
      <c r="K147" s="13" t="s">
        <v>1676</v>
      </c>
      <c r="L147" s="15">
        <f ca="1">(YEAR(NOW())-YEAR(Table120[[#This Row],[Date of Birth]]))</f>
        <v>37</v>
      </c>
      <c r="M147" s="13" t="s">
        <v>1399</v>
      </c>
      <c r="N147" s="14">
        <v>32675</v>
      </c>
      <c r="O147" s="13" t="s">
        <v>29</v>
      </c>
      <c r="P147" s="14">
        <v>46187</v>
      </c>
    </row>
    <row r="148" spans="1:16" s="43" customFormat="1" ht="18.75" x14ac:dyDescent="0.3">
      <c r="A148" s="22" t="s">
        <v>26</v>
      </c>
      <c r="B148" s="13" t="s">
        <v>1833</v>
      </c>
      <c r="C148" s="13">
        <v>94</v>
      </c>
      <c r="D148" s="13" t="s">
        <v>1607</v>
      </c>
      <c r="E148" s="14">
        <v>46187</v>
      </c>
      <c r="F148" s="14">
        <v>46187</v>
      </c>
      <c r="G148" s="44" t="s">
        <v>1482</v>
      </c>
      <c r="H148" s="13" t="s">
        <v>1570</v>
      </c>
      <c r="I148" s="13" t="s">
        <v>596</v>
      </c>
      <c r="J148" s="13" t="s">
        <v>1690</v>
      </c>
      <c r="K148" s="13" t="s">
        <v>1600</v>
      </c>
      <c r="L148" s="15">
        <f ca="1">(YEAR(NOW())-YEAR(Table120[[#This Row],[Date of Birth]]))</f>
        <v>37</v>
      </c>
      <c r="M148" s="13" t="s">
        <v>1399</v>
      </c>
      <c r="N148" s="14">
        <v>32803</v>
      </c>
      <c r="O148" s="13" t="s">
        <v>29</v>
      </c>
      <c r="P148" s="14">
        <v>46187</v>
      </c>
    </row>
    <row r="149" spans="1:16" s="43" customFormat="1" ht="18.75" x14ac:dyDescent="0.3">
      <c r="A149" s="22" t="s">
        <v>26</v>
      </c>
      <c r="B149" s="13" t="s">
        <v>1838</v>
      </c>
      <c r="C149" s="13">
        <v>162</v>
      </c>
      <c r="D149" s="13" t="s">
        <v>1607</v>
      </c>
      <c r="E149" s="14">
        <v>46187</v>
      </c>
      <c r="F149" s="14">
        <v>46187</v>
      </c>
      <c r="G149" s="44" t="s">
        <v>1483</v>
      </c>
      <c r="H149" s="13" t="s">
        <v>1567</v>
      </c>
      <c r="I149" s="13" t="s">
        <v>941</v>
      </c>
      <c r="J149" s="13" t="s">
        <v>1796</v>
      </c>
      <c r="K149" s="13" t="s">
        <v>1705</v>
      </c>
      <c r="L149" s="15">
        <f ca="1">(YEAR(NOW())-YEAR(Table120[[#This Row],[Date of Birth]]))</f>
        <v>37</v>
      </c>
      <c r="M149" s="13" t="s">
        <v>1399</v>
      </c>
      <c r="N149" s="14">
        <v>32640</v>
      </c>
      <c r="O149" s="13" t="s">
        <v>29</v>
      </c>
      <c r="P149" s="14">
        <v>46187</v>
      </c>
    </row>
    <row r="150" spans="1:16" s="43" customFormat="1" ht="18.75" x14ac:dyDescent="0.3">
      <c r="A150" s="22" t="s">
        <v>26</v>
      </c>
      <c r="B150" s="13" t="s">
        <v>1833</v>
      </c>
      <c r="C150" s="13">
        <v>30</v>
      </c>
      <c r="D150" s="13" t="s">
        <v>1413</v>
      </c>
      <c r="E150" s="14">
        <v>46187</v>
      </c>
      <c r="F150" s="14">
        <v>46187</v>
      </c>
      <c r="G150" s="44" t="s">
        <v>1483</v>
      </c>
      <c r="H150" s="13" t="s">
        <v>1568</v>
      </c>
      <c r="I150" s="13" t="s">
        <v>243</v>
      </c>
      <c r="J150" s="13" t="s">
        <v>1799</v>
      </c>
      <c r="K150" s="13" t="s">
        <v>1460</v>
      </c>
      <c r="L150" s="15">
        <f ca="1">(YEAR(NOW())-YEAR(Table120[[#This Row],[Date of Birth]]))</f>
        <v>37</v>
      </c>
      <c r="M150" s="13" t="s">
        <v>1399</v>
      </c>
      <c r="N150" s="14">
        <v>32842</v>
      </c>
      <c r="O150" s="13" t="s">
        <v>77</v>
      </c>
      <c r="P150" s="14">
        <v>46187</v>
      </c>
    </row>
    <row r="151" spans="1:16" s="43" customFormat="1" ht="18.75" x14ac:dyDescent="0.3">
      <c r="A151" s="22" t="s">
        <v>26</v>
      </c>
      <c r="B151" s="13" t="s">
        <v>1836</v>
      </c>
      <c r="C151" s="13">
        <v>160</v>
      </c>
      <c r="D151" s="13" t="s">
        <v>1413</v>
      </c>
      <c r="E151" s="14">
        <v>46187</v>
      </c>
      <c r="F151" s="14">
        <v>46187</v>
      </c>
      <c r="G151" s="44" t="s">
        <v>1483</v>
      </c>
      <c r="H151" s="13" t="s">
        <v>1568</v>
      </c>
      <c r="I151" s="13" t="s">
        <v>930</v>
      </c>
      <c r="J151" s="13" t="s">
        <v>1458</v>
      </c>
      <c r="K151" s="13" t="s">
        <v>1459</v>
      </c>
      <c r="L151" s="15">
        <f ca="1">(YEAR(NOW())-YEAR(Table120[[#This Row],[Date of Birth]]))</f>
        <v>37</v>
      </c>
      <c r="M151" s="13" t="s">
        <v>1399</v>
      </c>
      <c r="N151" s="14">
        <v>32820</v>
      </c>
      <c r="O151" s="13" t="s">
        <v>29</v>
      </c>
      <c r="P151" s="14">
        <v>46187</v>
      </c>
    </row>
    <row r="152" spans="1:16" s="43" customFormat="1" ht="18.75" x14ac:dyDescent="0.3">
      <c r="A152" s="22" t="s">
        <v>26</v>
      </c>
      <c r="B152" s="13" t="s">
        <v>95</v>
      </c>
      <c r="C152" s="13">
        <v>161</v>
      </c>
      <c r="D152" s="13" t="s">
        <v>1607</v>
      </c>
      <c r="E152" s="14">
        <v>46187</v>
      </c>
      <c r="F152" s="14">
        <v>46187</v>
      </c>
      <c r="G152" s="44" t="s">
        <v>1483</v>
      </c>
      <c r="H152" s="13" t="s">
        <v>1567</v>
      </c>
      <c r="I152" s="13" t="s">
        <v>935</v>
      </c>
      <c r="J152" s="13" t="s">
        <v>1633</v>
      </c>
      <c r="K152" s="13" t="s">
        <v>1596</v>
      </c>
      <c r="L152" s="15">
        <f ca="1">(YEAR(NOW())-YEAR(Table120[[#This Row],[Date of Birth]]))</f>
        <v>37</v>
      </c>
      <c r="M152" s="13" t="s">
        <v>1399</v>
      </c>
      <c r="N152" s="14">
        <v>32514</v>
      </c>
      <c r="O152" s="13" t="s">
        <v>29</v>
      </c>
      <c r="P152" s="14">
        <v>46187</v>
      </c>
    </row>
    <row r="153" spans="1:16" s="43" customFormat="1" ht="18.75" x14ac:dyDescent="0.3">
      <c r="A153" s="22" t="s">
        <v>26</v>
      </c>
      <c r="B153" s="13" t="s">
        <v>66</v>
      </c>
      <c r="C153" s="13">
        <v>264</v>
      </c>
      <c r="D153" s="13" t="s">
        <v>1413</v>
      </c>
      <c r="E153" s="14">
        <v>46187</v>
      </c>
      <c r="F153" s="14">
        <v>46187</v>
      </c>
      <c r="G153" s="44" t="s">
        <v>1512</v>
      </c>
      <c r="H153" s="13" t="s">
        <v>1542</v>
      </c>
      <c r="I153" s="13" t="s">
        <v>1373</v>
      </c>
      <c r="J153" s="13" t="s">
        <v>1669</v>
      </c>
      <c r="K153" s="13" t="s">
        <v>1656</v>
      </c>
      <c r="L153" s="15">
        <f ca="1">(YEAR(NOW())-YEAR(Table120[[#This Row],[Date of Birth]]))</f>
        <v>37</v>
      </c>
      <c r="M153" s="13" t="s">
        <v>1399</v>
      </c>
      <c r="N153" s="14">
        <v>32842</v>
      </c>
      <c r="O153" s="13" t="s">
        <v>77</v>
      </c>
      <c r="P153" s="14">
        <v>46187</v>
      </c>
    </row>
    <row r="154" spans="1:16" s="43" customFormat="1" ht="18.75" x14ac:dyDescent="0.3">
      <c r="A154" s="22" t="s">
        <v>26</v>
      </c>
      <c r="B154" s="13" t="s">
        <v>1833</v>
      </c>
      <c r="C154" s="13">
        <v>167</v>
      </c>
      <c r="D154" s="13" t="s">
        <v>1607</v>
      </c>
      <c r="E154" s="14">
        <v>46187</v>
      </c>
      <c r="F154" s="14">
        <v>46187</v>
      </c>
      <c r="G154" s="44" t="s">
        <v>1468</v>
      </c>
      <c r="H154" s="13" t="s">
        <v>1564</v>
      </c>
      <c r="I154" s="13" t="s">
        <v>966</v>
      </c>
      <c r="J154" s="13" t="s">
        <v>1605</v>
      </c>
      <c r="K154" s="13" t="s">
        <v>1606</v>
      </c>
      <c r="L154" s="15">
        <f ca="1">(YEAR(NOW())-YEAR(Table120[[#This Row],[Date of Birth]]))</f>
        <v>38</v>
      </c>
      <c r="M154" s="13" t="s">
        <v>1399</v>
      </c>
      <c r="N154" s="14">
        <v>32443</v>
      </c>
      <c r="O154" s="13" t="s">
        <v>77</v>
      </c>
      <c r="P154" s="14">
        <v>46187</v>
      </c>
    </row>
    <row r="155" spans="1:16" s="43" customFormat="1" ht="18.75" x14ac:dyDescent="0.3">
      <c r="A155" s="22" t="s">
        <v>26</v>
      </c>
      <c r="B155" s="13" t="s">
        <v>1835</v>
      </c>
      <c r="C155" s="13">
        <v>20</v>
      </c>
      <c r="D155" s="13" t="s">
        <v>1413</v>
      </c>
      <c r="E155" s="14">
        <v>46187</v>
      </c>
      <c r="F155" s="14">
        <v>46187</v>
      </c>
      <c r="G155" s="44" t="s">
        <v>1468</v>
      </c>
      <c r="H155" s="13" t="s">
        <v>1564</v>
      </c>
      <c r="I155" s="13" t="s">
        <v>176</v>
      </c>
      <c r="J155" s="13" t="s">
        <v>1458</v>
      </c>
      <c r="K155" s="13" t="s">
        <v>1459</v>
      </c>
      <c r="L155" s="15">
        <f ca="1">(YEAR(NOW())-YEAR(Table120[[#This Row],[Date of Birth]]))</f>
        <v>38</v>
      </c>
      <c r="M155" s="13" t="s">
        <v>1399</v>
      </c>
      <c r="N155" s="14">
        <v>32419</v>
      </c>
      <c r="O155" s="13" t="s">
        <v>29</v>
      </c>
      <c r="P155" s="14">
        <v>46187</v>
      </c>
    </row>
    <row r="156" spans="1:16" s="43" customFormat="1" ht="18.75" x14ac:dyDescent="0.3">
      <c r="A156" s="22" t="s">
        <v>26</v>
      </c>
      <c r="B156" s="13" t="s">
        <v>1836</v>
      </c>
      <c r="C156" s="13">
        <v>163</v>
      </c>
      <c r="D156" s="13" t="s">
        <v>1413</v>
      </c>
      <c r="E156" s="14">
        <v>46187</v>
      </c>
      <c r="F156" s="14">
        <v>46187</v>
      </c>
      <c r="G156" s="13" t="s">
        <v>1484</v>
      </c>
      <c r="H156" s="13" t="s">
        <v>1561</v>
      </c>
      <c r="I156" s="13" t="s">
        <v>946</v>
      </c>
      <c r="J156" s="13" t="s">
        <v>1604</v>
      </c>
      <c r="K156" s="13" t="s">
        <v>1596</v>
      </c>
      <c r="L156" s="15">
        <f ca="1">(YEAR(NOW())-YEAR(Table120[[#This Row],[Date of Birth]]))</f>
        <v>38</v>
      </c>
      <c r="M156" s="13" t="s">
        <v>1399</v>
      </c>
      <c r="N156" s="14">
        <v>32416</v>
      </c>
      <c r="O156" s="13" t="s">
        <v>29</v>
      </c>
      <c r="P156" s="14">
        <v>46187</v>
      </c>
    </row>
    <row r="157" spans="1:16" s="43" customFormat="1" ht="18.75" x14ac:dyDescent="0.3">
      <c r="A157" s="22" t="s">
        <v>26</v>
      </c>
      <c r="B157" s="13" t="s">
        <v>197</v>
      </c>
      <c r="C157" s="13">
        <v>271</v>
      </c>
      <c r="D157" s="13" t="s">
        <v>1607</v>
      </c>
      <c r="E157" s="14">
        <v>46187</v>
      </c>
      <c r="F157" s="14">
        <v>46187</v>
      </c>
      <c r="G157" s="13" t="s">
        <v>1484</v>
      </c>
      <c r="H157" s="13" t="s">
        <v>1560</v>
      </c>
      <c r="I157" s="13" t="s">
        <v>1380</v>
      </c>
      <c r="J157" s="13" t="s">
        <v>1782</v>
      </c>
      <c r="K157" s="13" t="s">
        <v>1619</v>
      </c>
      <c r="L157" s="15">
        <f ca="1">(YEAR(NOW())-YEAR(Table120[[#This Row],[Date of Birth]]))</f>
        <v>38</v>
      </c>
      <c r="M157" s="13" t="s">
        <v>1399</v>
      </c>
      <c r="N157" s="14">
        <v>32191</v>
      </c>
      <c r="O157" s="13" t="s">
        <v>77</v>
      </c>
      <c r="P157" s="14">
        <v>46187</v>
      </c>
    </row>
    <row r="158" spans="1:16" s="43" customFormat="1" ht="18.75" x14ac:dyDescent="0.3">
      <c r="A158" s="22" t="s">
        <v>26</v>
      </c>
      <c r="B158" s="13" t="s">
        <v>95</v>
      </c>
      <c r="C158" s="13">
        <v>171</v>
      </c>
      <c r="D158" s="13" t="s">
        <v>1780</v>
      </c>
      <c r="E158" s="14">
        <v>46187</v>
      </c>
      <c r="F158" s="14">
        <v>46187</v>
      </c>
      <c r="G158" s="13" t="s">
        <v>1484</v>
      </c>
      <c r="H158" s="13" t="s">
        <v>1561</v>
      </c>
      <c r="I158" s="13" t="s">
        <v>986</v>
      </c>
      <c r="J158" s="13" t="s">
        <v>1603</v>
      </c>
      <c r="K158" s="13" t="s">
        <v>1457</v>
      </c>
      <c r="L158" s="15">
        <f ca="1">(YEAR(NOW())-YEAR(Table120[[#This Row],[Date of Birth]]))</f>
        <v>38</v>
      </c>
      <c r="M158" s="13" t="s">
        <v>1399</v>
      </c>
      <c r="N158" s="14">
        <v>32280</v>
      </c>
      <c r="O158" s="13" t="s">
        <v>29</v>
      </c>
      <c r="P158" s="14">
        <v>46187</v>
      </c>
    </row>
    <row r="159" spans="1:16" s="43" customFormat="1" ht="18.75" x14ac:dyDescent="0.3">
      <c r="A159" s="22" t="s">
        <v>26</v>
      </c>
      <c r="B159" s="13" t="s">
        <v>66</v>
      </c>
      <c r="C159" s="13">
        <v>179</v>
      </c>
      <c r="D159" s="13" t="s">
        <v>1413</v>
      </c>
      <c r="E159" s="14">
        <v>46187</v>
      </c>
      <c r="F159" s="14">
        <v>46187</v>
      </c>
      <c r="G159" s="13" t="s">
        <v>1486</v>
      </c>
      <c r="H159" s="13" t="s">
        <v>1562</v>
      </c>
      <c r="I159" s="13" t="s">
        <v>1023</v>
      </c>
      <c r="J159" s="13" t="s">
        <v>1766</v>
      </c>
      <c r="K159" s="13" t="s">
        <v>1767</v>
      </c>
      <c r="L159" s="15">
        <f ca="1">(YEAR(NOW())-YEAR(Table120[[#This Row],[Date of Birth]]))</f>
        <v>38</v>
      </c>
      <c r="M159" s="13" t="s">
        <v>1399</v>
      </c>
      <c r="N159" s="14">
        <v>32191</v>
      </c>
      <c r="O159" s="13" t="s">
        <v>77</v>
      </c>
      <c r="P159" s="14">
        <v>46187</v>
      </c>
    </row>
    <row r="160" spans="1:16" s="43" customFormat="1" ht="18.75" x14ac:dyDescent="0.3">
      <c r="A160" s="22" t="s">
        <v>26</v>
      </c>
      <c r="B160" s="13" t="s">
        <v>1838</v>
      </c>
      <c r="C160" s="13">
        <v>153</v>
      </c>
      <c r="D160" s="13" t="s">
        <v>1413</v>
      </c>
      <c r="E160" s="14">
        <v>46187</v>
      </c>
      <c r="F160" s="14">
        <v>46187</v>
      </c>
      <c r="G160" s="13" t="s">
        <v>1486</v>
      </c>
      <c r="H160" s="13" t="s">
        <v>1562</v>
      </c>
      <c r="I160" s="13" t="s">
        <v>896</v>
      </c>
      <c r="J160" s="13" t="s">
        <v>1434</v>
      </c>
      <c r="K160" s="13" t="s">
        <v>1435</v>
      </c>
      <c r="L160" s="15">
        <f ca="1">(YEAR(NOW())-YEAR(Table120[[#This Row],[Date of Birth]]))</f>
        <v>38</v>
      </c>
      <c r="M160" s="13" t="s">
        <v>1399</v>
      </c>
      <c r="N160" s="14">
        <v>32213</v>
      </c>
      <c r="O160" s="13" t="s">
        <v>77</v>
      </c>
      <c r="P160" s="14">
        <v>46187</v>
      </c>
    </row>
    <row r="161" spans="1:16" s="43" customFormat="1" ht="18.75" x14ac:dyDescent="0.3">
      <c r="A161" s="22" t="s">
        <v>26</v>
      </c>
      <c r="B161" s="13" t="s">
        <v>1833</v>
      </c>
      <c r="C161" s="13">
        <v>133</v>
      </c>
      <c r="D161" s="13" t="s">
        <v>1780</v>
      </c>
      <c r="E161" s="14">
        <v>46187</v>
      </c>
      <c r="F161" s="14">
        <v>46187</v>
      </c>
      <c r="G161" s="13" t="s">
        <v>1493</v>
      </c>
      <c r="H161" s="13" t="s">
        <v>1556</v>
      </c>
      <c r="I161" s="13" t="s">
        <v>796</v>
      </c>
      <c r="J161" s="13" t="s">
        <v>1456</v>
      </c>
      <c r="K161" s="13" t="s">
        <v>1457</v>
      </c>
      <c r="L161" s="15">
        <f ca="1">(YEAR(NOW())-YEAR(Table120[[#This Row],[Date of Birth]]))</f>
        <v>39</v>
      </c>
      <c r="M161" s="13" t="s">
        <v>1399</v>
      </c>
      <c r="N161" s="14">
        <v>31984</v>
      </c>
      <c r="O161" s="13" t="s">
        <v>77</v>
      </c>
      <c r="P161" s="14">
        <v>46187</v>
      </c>
    </row>
    <row r="162" spans="1:16" s="43" customFormat="1" ht="18.75" x14ac:dyDescent="0.3">
      <c r="A162" s="22" t="s">
        <v>26</v>
      </c>
      <c r="B162" s="13" t="s">
        <v>197</v>
      </c>
      <c r="C162" s="13">
        <v>145</v>
      </c>
      <c r="D162" s="13" t="s">
        <v>1607</v>
      </c>
      <c r="E162" s="14">
        <v>46187</v>
      </c>
      <c r="F162" s="14">
        <v>46187</v>
      </c>
      <c r="G162" s="13" t="s">
        <v>1493</v>
      </c>
      <c r="H162" s="13" t="s">
        <v>1556</v>
      </c>
      <c r="I162" s="13" t="s">
        <v>860</v>
      </c>
      <c r="J162" s="13" t="s">
        <v>1779</v>
      </c>
      <c r="K162" s="13" t="s">
        <v>1446</v>
      </c>
      <c r="L162" s="15">
        <f ca="1">(YEAR(NOW())-YEAR(Table120[[#This Row],[Date of Birth]]))</f>
        <v>39</v>
      </c>
      <c r="M162" s="13" t="s">
        <v>1399</v>
      </c>
      <c r="N162" s="14">
        <v>31954</v>
      </c>
      <c r="O162" s="13" t="s">
        <v>29</v>
      </c>
      <c r="P162" s="14">
        <v>46187</v>
      </c>
    </row>
    <row r="163" spans="1:16" s="43" customFormat="1" ht="18.75" x14ac:dyDescent="0.3">
      <c r="A163" s="22" t="s">
        <v>26</v>
      </c>
      <c r="B163" s="13" t="s">
        <v>1833</v>
      </c>
      <c r="C163" s="13">
        <v>101</v>
      </c>
      <c r="D163" s="13" t="s">
        <v>1780</v>
      </c>
      <c r="E163" s="14">
        <v>46187</v>
      </c>
      <c r="F163" s="14">
        <v>46187</v>
      </c>
      <c r="G163" s="13" t="s">
        <v>1467</v>
      </c>
      <c r="H163" s="13" t="s">
        <v>1580</v>
      </c>
      <c r="I163" s="13" t="s">
        <v>628</v>
      </c>
      <c r="J163" s="13" t="s">
        <v>1710</v>
      </c>
      <c r="K163" s="13" t="s">
        <v>1709</v>
      </c>
      <c r="L163" s="15">
        <f ca="1">(YEAR(NOW())-YEAR(Table120[[#This Row],[Date of Birth]]))</f>
        <v>39</v>
      </c>
      <c r="M163" s="13" t="s">
        <v>1399</v>
      </c>
      <c r="N163" s="14">
        <v>32114</v>
      </c>
      <c r="O163" s="13" t="s">
        <v>77</v>
      </c>
      <c r="P163" s="14">
        <v>46187</v>
      </c>
    </row>
    <row r="164" spans="1:16" s="43" customFormat="1" ht="18.75" x14ac:dyDescent="0.3">
      <c r="A164" s="22" t="s">
        <v>26</v>
      </c>
      <c r="B164" s="13" t="s">
        <v>1835</v>
      </c>
      <c r="C164" s="13">
        <v>173</v>
      </c>
      <c r="D164" s="13" t="s">
        <v>1413</v>
      </c>
      <c r="E164" s="14">
        <v>46187</v>
      </c>
      <c r="F164" s="14">
        <v>46187</v>
      </c>
      <c r="G164" s="13" t="s">
        <v>1467</v>
      </c>
      <c r="H164" s="13" t="s">
        <v>1580</v>
      </c>
      <c r="I164" s="13" t="s">
        <v>1407</v>
      </c>
      <c r="J164" s="13" t="s">
        <v>1604</v>
      </c>
      <c r="K164" s="13" t="s">
        <v>1596</v>
      </c>
      <c r="L164" s="15">
        <f ca="1">(YEAR(NOW())-YEAR(Table120[[#This Row],[Date of Birth]]))</f>
        <v>39</v>
      </c>
      <c r="M164" s="13" t="s">
        <v>1399</v>
      </c>
      <c r="N164" s="14">
        <v>32044</v>
      </c>
      <c r="O164" s="13" t="s">
        <v>77</v>
      </c>
      <c r="P164" s="14">
        <v>46187</v>
      </c>
    </row>
    <row r="165" spans="1:16" s="43" customFormat="1" ht="18.75" x14ac:dyDescent="0.3">
      <c r="A165" s="22" t="s">
        <v>26</v>
      </c>
      <c r="B165" s="13" t="s">
        <v>228</v>
      </c>
      <c r="C165" s="13">
        <v>219</v>
      </c>
      <c r="D165" s="13" t="s">
        <v>1413</v>
      </c>
      <c r="E165" s="14">
        <v>46187</v>
      </c>
      <c r="F165" s="14">
        <v>46187</v>
      </c>
      <c r="G165" s="13" t="s">
        <v>1515</v>
      </c>
      <c r="H165" s="13" t="s">
        <v>34</v>
      </c>
      <c r="I165" s="13" t="s">
        <v>1210</v>
      </c>
      <c r="J165" s="13" t="s">
        <v>1808</v>
      </c>
      <c r="K165" s="13" t="s">
        <v>1768</v>
      </c>
      <c r="L165" s="15">
        <f ca="1">(YEAR(NOW())-YEAR(Table120[[#This Row],[Date of Birth]]))</f>
        <v>39</v>
      </c>
      <c r="M165" s="13" t="s">
        <v>1399</v>
      </c>
      <c r="N165" s="14">
        <v>31823</v>
      </c>
      <c r="O165" s="13" t="s">
        <v>29</v>
      </c>
      <c r="P165" s="14">
        <v>46187</v>
      </c>
    </row>
    <row r="166" spans="1:16" s="43" customFormat="1" ht="18.75" x14ac:dyDescent="0.3">
      <c r="A166" s="22" t="s">
        <v>26</v>
      </c>
      <c r="B166" s="13" t="s">
        <v>197</v>
      </c>
      <c r="C166" s="13">
        <v>183</v>
      </c>
      <c r="D166" s="13" t="s">
        <v>1413</v>
      </c>
      <c r="E166" s="14">
        <v>46187</v>
      </c>
      <c r="F166" s="14">
        <v>46187</v>
      </c>
      <c r="G166" s="13" t="s">
        <v>1515</v>
      </c>
      <c r="H166" s="13" t="s">
        <v>34</v>
      </c>
      <c r="I166" s="13" t="s">
        <v>1044</v>
      </c>
      <c r="J166" s="13" t="s">
        <v>1809</v>
      </c>
      <c r="K166" s="13" t="s">
        <v>1810</v>
      </c>
      <c r="L166" s="15">
        <f ca="1">(YEAR(NOW())-YEAR(Table120[[#This Row],[Date of Birth]]))</f>
        <v>39</v>
      </c>
      <c r="M166" s="13" t="s">
        <v>1399</v>
      </c>
      <c r="N166" s="14">
        <v>31878</v>
      </c>
      <c r="O166" s="13" t="s">
        <v>29</v>
      </c>
      <c r="P166" s="14">
        <v>46187</v>
      </c>
    </row>
    <row r="167" spans="1:16" s="43" customFormat="1" ht="18.75" x14ac:dyDescent="0.3">
      <c r="A167" s="22" t="s">
        <v>26</v>
      </c>
      <c r="B167" s="13" t="s">
        <v>66</v>
      </c>
      <c r="C167" s="13">
        <v>245</v>
      </c>
      <c r="D167" s="13" t="s">
        <v>1413</v>
      </c>
      <c r="E167" s="14">
        <v>46187</v>
      </c>
      <c r="F167" s="14">
        <v>46187</v>
      </c>
      <c r="G167" s="13" t="s">
        <v>1515</v>
      </c>
      <c r="H167" s="13" t="s">
        <v>34</v>
      </c>
      <c r="I167" s="13" t="s">
        <v>1354</v>
      </c>
      <c r="J167" s="13" t="s">
        <v>1754</v>
      </c>
      <c r="K167" s="13" t="s">
        <v>1755</v>
      </c>
      <c r="L167" s="15">
        <f ca="1">(YEAR(NOW())-YEAR(Table120[[#This Row],[Date of Birth]]))</f>
        <v>39</v>
      </c>
      <c r="M167" s="13" t="s">
        <v>1399</v>
      </c>
      <c r="N167" s="14">
        <v>31918</v>
      </c>
      <c r="O167" s="13" t="s">
        <v>77</v>
      </c>
      <c r="P167" s="14">
        <v>46187</v>
      </c>
    </row>
    <row r="168" spans="1:16" s="43" customFormat="1" ht="18.75" x14ac:dyDescent="0.3">
      <c r="A168" s="22" t="s">
        <v>26</v>
      </c>
      <c r="B168" s="13" t="s">
        <v>137</v>
      </c>
      <c r="C168" s="13">
        <v>181</v>
      </c>
      <c r="D168" s="13" t="s">
        <v>1413</v>
      </c>
      <c r="E168" s="14">
        <v>46187</v>
      </c>
      <c r="F168" s="14">
        <v>46187</v>
      </c>
      <c r="G168" s="13" t="s">
        <v>1515</v>
      </c>
      <c r="H168" s="13" t="s">
        <v>34</v>
      </c>
      <c r="I168" s="13" t="s">
        <v>1035</v>
      </c>
      <c r="J168" s="13" t="s">
        <v>1714</v>
      </c>
      <c r="K168" s="13" t="s">
        <v>1820</v>
      </c>
      <c r="L168" s="15">
        <f ca="1">(YEAR(NOW())-YEAR(Table120[[#This Row],[Date of Birth]]))</f>
        <v>39</v>
      </c>
      <c r="M168" s="13" t="s">
        <v>1399</v>
      </c>
      <c r="N168" s="14">
        <v>31843</v>
      </c>
      <c r="O168" s="13" t="s">
        <v>77</v>
      </c>
      <c r="P168" s="14">
        <v>46187</v>
      </c>
    </row>
    <row r="169" spans="1:16" s="43" customFormat="1" ht="18.75" x14ac:dyDescent="0.3">
      <c r="A169" s="22" t="s">
        <v>26</v>
      </c>
      <c r="B169" s="13" t="s">
        <v>66</v>
      </c>
      <c r="C169" s="13">
        <v>272</v>
      </c>
      <c r="D169" s="13" t="s">
        <v>1413</v>
      </c>
      <c r="E169" s="14">
        <v>46187</v>
      </c>
      <c r="F169" s="14">
        <v>46187</v>
      </c>
      <c r="G169" s="13" t="s">
        <v>1515</v>
      </c>
      <c r="H169" s="13" t="s">
        <v>34</v>
      </c>
      <c r="I169" s="13" t="s">
        <v>1381</v>
      </c>
      <c r="J169" s="13" t="s">
        <v>1648</v>
      </c>
      <c r="K169" s="13" t="s">
        <v>1649</v>
      </c>
      <c r="L169" s="15">
        <f ca="1">(YEAR(NOW())-YEAR(Table120[[#This Row],[Date of Birth]]))</f>
        <v>39</v>
      </c>
      <c r="M169" s="13" t="s">
        <v>1399</v>
      </c>
      <c r="N169" s="14">
        <v>31878</v>
      </c>
      <c r="O169" s="13" t="s">
        <v>29</v>
      </c>
      <c r="P169" s="14">
        <v>46187</v>
      </c>
    </row>
    <row r="170" spans="1:16" s="43" customFormat="1" ht="18.75" x14ac:dyDescent="0.3">
      <c r="A170" s="22" t="s">
        <v>26</v>
      </c>
      <c r="B170" s="13" t="s">
        <v>1836</v>
      </c>
      <c r="C170" s="13">
        <v>170</v>
      </c>
      <c r="D170" s="13" t="s">
        <v>1413</v>
      </c>
      <c r="E170" s="14">
        <v>46187</v>
      </c>
      <c r="F170" s="14">
        <v>46187</v>
      </c>
      <c r="G170" s="13" t="s">
        <v>1515</v>
      </c>
      <c r="H170" s="13" t="s">
        <v>34</v>
      </c>
      <c r="I170" s="13" t="s">
        <v>981</v>
      </c>
      <c r="J170" s="13" t="s">
        <v>1817</v>
      </c>
      <c r="K170" s="13" t="s">
        <v>1819</v>
      </c>
      <c r="L170" s="15">
        <f ca="1">(YEAR(NOW())-YEAR(Table120[[#This Row],[Date of Birth]]))</f>
        <v>39</v>
      </c>
      <c r="M170" s="13" t="s">
        <v>1399</v>
      </c>
      <c r="N170" s="14">
        <v>31951</v>
      </c>
      <c r="O170" s="13" t="s">
        <v>29</v>
      </c>
      <c r="P170" s="14">
        <v>46187</v>
      </c>
    </row>
    <row r="171" spans="1:16" s="43" customFormat="1" ht="18.75" x14ac:dyDescent="0.3">
      <c r="A171" s="22" t="s">
        <v>26</v>
      </c>
      <c r="B171" s="13" t="s">
        <v>1835</v>
      </c>
      <c r="C171" s="13">
        <v>178</v>
      </c>
      <c r="D171" s="13" t="s">
        <v>1413</v>
      </c>
      <c r="E171" s="14">
        <v>46187</v>
      </c>
      <c r="F171" s="14">
        <v>46187</v>
      </c>
      <c r="G171" s="13" t="s">
        <v>1515</v>
      </c>
      <c r="H171" s="13" t="s">
        <v>34</v>
      </c>
      <c r="I171" s="13" t="s">
        <v>1018</v>
      </c>
      <c r="J171" s="13" t="s">
        <v>1623</v>
      </c>
      <c r="K171" s="13" t="s">
        <v>1624</v>
      </c>
      <c r="L171" s="15">
        <f ca="1">(YEAR(NOW())-YEAR(Table120[[#This Row],[Date of Birth]]))</f>
        <v>39</v>
      </c>
      <c r="M171" s="13" t="s">
        <v>1399</v>
      </c>
      <c r="N171" s="14">
        <v>31918</v>
      </c>
      <c r="O171" s="13" t="s">
        <v>77</v>
      </c>
      <c r="P171" s="14">
        <v>46187</v>
      </c>
    </row>
    <row r="172" spans="1:16" s="43" customFormat="1" ht="18.75" x14ac:dyDescent="0.3">
      <c r="A172" s="22" t="s">
        <v>26</v>
      </c>
      <c r="B172" s="13" t="s">
        <v>1833</v>
      </c>
      <c r="C172" s="13">
        <v>172</v>
      </c>
      <c r="D172" s="13" t="s">
        <v>1413</v>
      </c>
      <c r="E172" s="14">
        <v>46187</v>
      </c>
      <c r="F172" s="14">
        <v>46187</v>
      </c>
      <c r="G172" s="13" t="s">
        <v>1484</v>
      </c>
      <c r="H172" s="13" t="s">
        <v>1560</v>
      </c>
      <c r="I172" s="13" t="s">
        <v>990</v>
      </c>
      <c r="J172" s="13" t="s">
        <v>1601</v>
      </c>
      <c r="K172" s="13" t="s">
        <v>1602</v>
      </c>
      <c r="L172" s="15">
        <f ca="1">(YEAR(NOW())-YEAR(Table120[[#This Row],[Date of Birth]]))</f>
        <v>39</v>
      </c>
      <c r="M172" s="13" t="s">
        <v>1399</v>
      </c>
      <c r="N172" s="14">
        <v>32125</v>
      </c>
      <c r="O172" s="13" t="s">
        <v>29</v>
      </c>
      <c r="P172" s="14">
        <v>46187</v>
      </c>
    </row>
    <row r="173" spans="1:16" s="43" customFormat="1" ht="18.75" x14ac:dyDescent="0.3">
      <c r="A173" s="22" t="s">
        <v>26</v>
      </c>
      <c r="B173" s="13" t="s">
        <v>1835</v>
      </c>
      <c r="C173" s="13">
        <v>238</v>
      </c>
      <c r="D173" s="13" t="s">
        <v>1607</v>
      </c>
      <c r="E173" s="14">
        <v>46187</v>
      </c>
      <c r="F173" s="14">
        <v>46187</v>
      </c>
      <c r="G173" s="13" t="s">
        <v>1468</v>
      </c>
      <c r="H173" s="13" t="s">
        <v>1501</v>
      </c>
      <c r="I173" s="13" t="s">
        <v>1298</v>
      </c>
      <c r="J173" s="13" t="s">
        <v>1736</v>
      </c>
      <c r="K173" s="13" t="s">
        <v>1784</v>
      </c>
      <c r="L173" s="15">
        <f ca="1">(YEAR(NOW())-YEAR(Table120[[#This Row],[Date of Birth]]))</f>
        <v>40</v>
      </c>
      <c r="M173" s="13" t="s">
        <v>1399</v>
      </c>
      <c r="N173" s="14">
        <v>31465</v>
      </c>
      <c r="O173" s="13" t="s">
        <v>77</v>
      </c>
      <c r="P173" s="14">
        <v>46187</v>
      </c>
    </row>
    <row r="174" spans="1:16" s="43" customFormat="1" ht="18.75" x14ac:dyDescent="0.3">
      <c r="A174" s="22" t="s">
        <v>26</v>
      </c>
      <c r="B174" s="13" t="s">
        <v>228</v>
      </c>
      <c r="C174" s="13">
        <v>188</v>
      </c>
      <c r="D174" s="13" t="s">
        <v>1607</v>
      </c>
      <c r="E174" s="14">
        <v>46187</v>
      </c>
      <c r="F174" s="14">
        <v>46187</v>
      </c>
      <c r="G174" s="13" t="s">
        <v>1468</v>
      </c>
      <c r="H174" s="13" t="s">
        <v>1501</v>
      </c>
      <c r="I174" s="13" t="s">
        <v>1067</v>
      </c>
      <c r="J174" s="13" t="s">
        <v>1699</v>
      </c>
      <c r="K174" s="13" t="s">
        <v>1676</v>
      </c>
      <c r="L174" s="15">
        <f ca="1">(YEAR(NOW())-YEAR(Table120[[#This Row],[Date of Birth]]))</f>
        <v>40</v>
      </c>
      <c r="M174" s="13" t="s">
        <v>1399</v>
      </c>
      <c r="N174" s="14">
        <v>31446</v>
      </c>
      <c r="O174" s="13" t="s">
        <v>29</v>
      </c>
      <c r="P174" s="14">
        <v>46187</v>
      </c>
    </row>
    <row r="175" spans="1:16" s="43" customFormat="1" ht="18.75" x14ac:dyDescent="0.3">
      <c r="A175" s="22" t="s">
        <v>26</v>
      </c>
      <c r="B175" s="13" t="s">
        <v>66</v>
      </c>
      <c r="C175" s="13">
        <v>259</v>
      </c>
      <c r="D175" s="13" t="s">
        <v>1413</v>
      </c>
      <c r="E175" s="14">
        <v>46187</v>
      </c>
      <c r="F175" s="14">
        <v>46187</v>
      </c>
      <c r="G175" s="13" t="s">
        <v>1515</v>
      </c>
      <c r="H175" s="13" t="s">
        <v>34</v>
      </c>
      <c r="I175" s="13" t="s">
        <v>1368</v>
      </c>
      <c r="J175" s="13" t="s">
        <v>1443</v>
      </c>
      <c r="K175" s="13" t="s">
        <v>1462</v>
      </c>
      <c r="L175" s="15">
        <f ca="1">(YEAR(NOW())-YEAR(Table120[[#This Row],[Date of Birth]]))</f>
        <v>40</v>
      </c>
      <c r="M175" s="13" t="s">
        <v>1399</v>
      </c>
      <c r="N175" s="14">
        <v>31593</v>
      </c>
      <c r="O175" s="13" t="s">
        <v>29</v>
      </c>
      <c r="P175" s="14">
        <v>46187</v>
      </c>
    </row>
    <row r="176" spans="1:16" s="43" customFormat="1" ht="18.75" x14ac:dyDescent="0.3">
      <c r="A176" s="22" t="s">
        <v>26</v>
      </c>
      <c r="B176" s="13" t="s">
        <v>1836</v>
      </c>
      <c r="C176" s="13">
        <v>184</v>
      </c>
      <c r="D176" s="13" t="s">
        <v>1413</v>
      </c>
      <c r="E176" s="14">
        <v>46187</v>
      </c>
      <c r="F176" s="14">
        <v>46187</v>
      </c>
      <c r="G176" s="13" t="s">
        <v>1515</v>
      </c>
      <c r="H176" s="13" t="s">
        <v>34</v>
      </c>
      <c r="I176" s="13" t="s">
        <v>1049</v>
      </c>
      <c r="J176" s="13" t="s">
        <v>1711</v>
      </c>
      <c r="K176" s="13" t="s">
        <v>1712</v>
      </c>
      <c r="L176" s="15">
        <f ca="1">(YEAR(NOW())-YEAR(Table120[[#This Row],[Date of Birth]]))</f>
        <v>40</v>
      </c>
      <c r="M176" s="13" t="s">
        <v>1399</v>
      </c>
      <c r="N176" s="14">
        <v>31690</v>
      </c>
      <c r="O176" s="13" t="s">
        <v>77</v>
      </c>
      <c r="P176" s="14">
        <v>46187</v>
      </c>
    </row>
    <row r="177" spans="1:16" s="43" customFormat="1" ht="18.75" x14ac:dyDescent="0.3">
      <c r="A177" s="22" t="s">
        <v>26</v>
      </c>
      <c r="B177" s="13" t="s">
        <v>1838</v>
      </c>
      <c r="C177" s="13">
        <v>239</v>
      </c>
      <c r="D177" s="13" t="s">
        <v>1413</v>
      </c>
      <c r="E177" s="14">
        <v>46187</v>
      </c>
      <c r="F177" s="14">
        <v>46187</v>
      </c>
      <c r="G177" s="13" t="s">
        <v>1515</v>
      </c>
      <c r="H177" s="13" t="s">
        <v>34</v>
      </c>
      <c r="I177" s="13" t="s">
        <v>1303</v>
      </c>
      <c r="J177" s="13" t="s">
        <v>1757</v>
      </c>
      <c r="K177" s="13" t="s">
        <v>1756</v>
      </c>
      <c r="L177" s="15">
        <f ca="1">(YEAR(NOW())-YEAR(Table120[[#This Row],[Date of Birth]]))</f>
        <v>40</v>
      </c>
      <c r="M177" s="13" t="s">
        <v>1399</v>
      </c>
      <c r="N177" s="14">
        <v>31489</v>
      </c>
      <c r="O177" s="13" t="s">
        <v>77</v>
      </c>
      <c r="P177" s="14">
        <v>46187</v>
      </c>
    </row>
    <row r="178" spans="1:16" s="43" customFormat="1" ht="18.75" x14ac:dyDescent="0.3">
      <c r="A178" s="22" t="s">
        <v>26</v>
      </c>
      <c r="B178" s="13" t="s">
        <v>1833</v>
      </c>
      <c r="C178" s="13">
        <v>89</v>
      </c>
      <c r="D178" s="13" t="s">
        <v>1607</v>
      </c>
      <c r="E178" s="14">
        <v>46187</v>
      </c>
      <c r="F178" s="14">
        <v>46187</v>
      </c>
      <c r="G178" s="13" t="s">
        <v>1515</v>
      </c>
      <c r="H178" s="13" t="s">
        <v>34</v>
      </c>
      <c r="I178" s="13" t="s">
        <v>570</v>
      </c>
      <c r="J178" s="13" t="s">
        <v>1688</v>
      </c>
      <c r="K178" s="13" t="s">
        <v>1596</v>
      </c>
      <c r="L178" s="15">
        <f ca="1">(YEAR(NOW())-YEAR(Table120[[#This Row],[Date of Birth]]))</f>
        <v>40</v>
      </c>
      <c r="M178" s="13" t="s">
        <v>1399</v>
      </c>
      <c r="N178" s="14">
        <v>31465</v>
      </c>
      <c r="O178" s="13" t="s">
        <v>29</v>
      </c>
      <c r="P178" s="14">
        <v>46187</v>
      </c>
    </row>
    <row r="179" spans="1:16" s="43" customFormat="1" ht="18.75" x14ac:dyDescent="0.3">
      <c r="A179" s="22" t="s">
        <v>26</v>
      </c>
      <c r="B179" s="13" t="s">
        <v>1836</v>
      </c>
      <c r="C179" s="13">
        <v>246</v>
      </c>
      <c r="D179" s="13" t="s">
        <v>1413</v>
      </c>
      <c r="E179" s="14">
        <v>46187</v>
      </c>
      <c r="F179" s="14">
        <v>46187</v>
      </c>
      <c r="G179" s="13" t="s">
        <v>1515</v>
      </c>
      <c r="H179" s="13" t="s">
        <v>34</v>
      </c>
      <c r="I179" s="13" t="s">
        <v>1355</v>
      </c>
      <c r="J179" s="13" t="s">
        <v>1693</v>
      </c>
      <c r="K179" s="13" t="s">
        <v>1435</v>
      </c>
      <c r="L179" s="15">
        <f ca="1">(YEAR(NOW())-YEAR(Table120[[#This Row],[Date of Birth]]))</f>
        <v>40</v>
      </c>
      <c r="M179" s="13" t="s">
        <v>1399</v>
      </c>
      <c r="N179" s="14">
        <v>31750</v>
      </c>
      <c r="O179" s="13" t="s">
        <v>77</v>
      </c>
      <c r="P179" s="14">
        <v>46187</v>
      </c>
    </row>
    <row r="180" spans="1:16" s="43" customFormat="1" ht="18.75" x14ac:dyDescent="0.3">
      <c r="A180" s="22" t="s">
        <v>26</v>
      </c>
      <c r="B180" s="13" t="s">
        <v>1833</v>
      </c>
      <c r="C180" s="13">
        <v>130</v>
      </c>
      <c r="D180" s="13" t="s">
        <v>1780</v>
      </c>
      <c r="E180" s="14">
        <v>46187</v>
      </c>
      <c r="F180" s="14">
        <v>46187</v>
      </c>
      <c r="G180" s="44" t="s">
        <v>1491</v>
      </c>
      <c r="H180" s="13" t="s">
        <v>1529</v>
      </c>
      <c r="I180" s="13" t="s">
        <v>779</v>
      </c>
      <c r="J180" s="13" t="s">
        <v>1674</v>
      </c>
      <c r="K180" s="13" t="s">
        <v>1596</v>
      </c>
      <c r="L180" s="15">
        <f ca="1">(YEAR(NOW())-YEAR(Table120[[#This Row],[Date of Birth]]))</f>
        <v>41</v>
      </c>
      <c r="M180" s="13" t="s">
        <v>1399</v>
      </c>
      <c r="N180" s="14">
        <v>31071</v>
      </c>
      <c r="O180" s="13" t="s">
        <v>29</v>
      </c>
      <c r="P180" s="14">
        <v>46187</v>
      </c>
    </row>
    <row r="181" spans="1:16" s="43" customFormat="1" ht="18.75" x14ac:dyDescent="0.3">
      <c r="A181" s="22" t="s">
        <v>26</v>
      </c>
      <c r="B181" s="13" t="s">
        <v>66</v>
      </c>
      <c r="C181" s="13">
        <v>26</v>
      </c>
      <c r="D181" s="13" t="s">
        <v>1413</v>
      </c>
      <c r="E181" s="14">
        <v>46187</v>
      </c>
      <c r="F181" s="14">
        <v>46187</v>
      </c>
      <c r="G181" s="13" t="s">
        <v>1489</v>
      </c>
      <c r="H181" s="13" t="s">
        <v>1530</v>
      </c>
      <c r="I181" s="13" t="s">
        <v>215</v>
      </c>
      <c r="J181" s="13" t="s">
        <v>1834</v>
      </c>
      <c r="K181" s="13" t="s">
        <v>1625</v>
      </c>
      <c r="L181" s="15">
        <f ca="1">(YEAR(NOW())-YEAR(Table120[[#This Row],[Date of Birth]]))</f>
        <v>41</v>
      </c>
      <c r="M181" s="13" t="s">
        <v>1399</v>
      </c>
      <c r="N181" s="14">
        <v>31303</v>
      </c>
      <c r="O181" s="13" t="s">
        <v>29</v>
      </c>
      <c r="P181" s="14">
        <v>46187</v>
      </c>
    </row>
    <row r="182" spans="1:16" s="43" customFormat="1" ht="18.75" x14ac:dyDescent="0.3">
      <c r="A182" s="22" t="s">
        <v>26</v>
      </c>
      <c r="B182" s="13" t="s">
        <v>137</v>
      </c>
      <c r="C182" s="13">
        <v>185</v>
      </c>
      <c r="D182" s="13" t="s">
        <v>1413</v>
      </c>
      <c r="E182" s="14">
        <v>46187</v>
      </c>
      <c r="F182" s="14">
        <v>46187</v>
      </c>
      <c r="G182" s="13" t="s">
        <v>1489</v>
      </c>
      <c r="H182" s="13" t="s">
        <v>1530</v>
      </c>
      <c r="I182" s="13" t="s">
        <v>1053</v>
      </c>
      <c r="J182" s="13" t="s">
        <v>1795</v>
      </c>
      <c r="K182" s="13" t="s">
        <v>1441</v>
      </c>
      <c r="L182" s="15">
        <f ca="1">(YEAR(NOW())-YEAR(Table120[[#This Row],[Date of Birth]]))</f>
        <v>41</v>
      </c>
      <c r="M182" s="13" t="s">
        <v>1399</v>
      </c>
      <c r="N182" s="14">
        <v>31213</v>
      </c>
      <c r="O182" s="13" t="s">
        <v>77</v>
      </c>
      <c r="P182" s="14">
        <v>46187</v>
      </c>
    </row>
    <row r="183" spans="1:16" s="43" customFormat="1" ht="18.75" x14ac:dyDescent="0.3">
      <c r="A183" s="22" t="s">
        <v>26</v>
      </c>
      <c r="B183" s="13" t="s">
        <v>1838</v>
      </c>
      <c r="C183" s="13">
        <v>192</v>
      </c>
      <c r="D183" s="13" t="s">
        <v>1413</v>
      </c>
      <c r="E183" s="14">
        <v>46187</v>
      </c>
      <c r="F183" s="14">
        <v>46187</v>
      </c>
      <c r="G183" s="13" t="s">
        <v>1515</v>
      </c>
      <c r="H183" s="13" t="s">
        <v>34</v>
      </c>
      <c r="I183" s="13" t="s">
        <v>1084</v>
      </c>
      <c r="J183" s="13" t="s">
        <v>1443</v>
      </c>
      <c r="K183" s="13" t="s">
        <v>1442</v>
      </c>
      <c r="L183" s="15">
        <f ca="1">(YEAR(NOW())-YEAR(Table120[[#This Row],[Date of Birth]]))</f>
        <v>41</v>
      </c>
      <c r="M183" s="13" t="s">
        <v>1399</v>
      </c>
      <c r="N183" s="14">
        <v>31088</v>
      </c>
      <c r="O183" s="13" t="s">
        <v>29</v>
      </c>
      <c r="P183" s="14">
        <v>46187</v>
      </c>
    </row>
    <row r="184" spans="1:16" s="43" customFormat="1" ht="18.75" x14ac:dyDescent="0.3">
      <c r="A184" s="22" t="s">
        <v>26</v>
      </c>
      <c r="B184" s="13" t="s">
        <v>1835</v>
      </c>
      <c r="C184" s="13">
        <v>247</v>
      </c>
      <c r="D184" s="13" t="s">
        <v>1413</v>
      </c>
      <c r="E184" s="14">
        <v>46187</v>
      </c>
      <c r="F184" s="14">
        <v>46187</v>
      </c>
      <c r="G184" s="13" t="s">
        <v>1515</v>
      </c>
      <c r="H184" s="13" t="s">
        <v>34</v>
      </c>
      <c r="I184" s="13" t="s">
        <v>1356</v>
      </c>
      <c r="J184" s="13" t="s">
        <v>1814</v>
      </c>
      <c r="K184" s="13" t="s">
        <v>1694</v>
      </c>
      <c r="L184" s="15">
        <f ca="1">(YEAR(NOW())-YEAR(Table120[[#This Row],[Date of Birth]]))</f>
        <v>41</v>
      </c>
      <c r="M184" s="13" t="s">
        <v>1399</v>
      </c>
      <c r="N184" s="14">
        <v>31309</v>
      </c>
      <c r="O184" s="13" t="s">
        <v>77</v>
      </c>
      <c r="P184" s="14">
        <v>46187</v>
      </c>
    </row>
    <row r="185" spans="1:16" s="43" customFormat="1" ht="18.75" x14ac:dyDescent="0.3">
      <c r="A185" s="22" t="s">
        <v>26</v>
      </c>
      <c r="B185" s="13" t="s">
        <v>1833</v>
      </c>
      <c r="C185" s="13">
        <v>73</v>
      </c>
      <c r="D185" s="13" t="s">
        <v>1413</v>
      </c>
      <c r="E185" s="14">
        <v>46187</v>
      </c>
      <c r="F185" s="14">
        <v>46187</v>
      </c>
      <c r="G185" s="13" t="s">
        <v>1515</v>
      </c>
      <c r="H185" s="13" t="s">
        <v>34</v>
      </c>
      <c r="I185" s="13" t="s">
        <v>1408</v>
      </c>
      <c r="J185" s="13" t="s">
        <v>1659</v>
      </c>
      <c r="K185" s="13" t="s">
        <v>1455</v>
      </c>
      <c r="L185" s="15">
        <f ca="1">(YEAR(NOW())-YEAR(Table120[[#This Row],[Date of Birth]]))</f>
        <v>41</v>
      </c>
      <c r="M185" s="13" t="s">
        <v>1399</v>
      </c>
      <c r="N185" s="14">
        <v>31158</v>
      </c>
      <c r="O185" s="13" t="s">
        <v>77</v>
      </c>
      <c r="P185" s="14">
        <v>46187</v>
      </c>
    </row>
    <row r="186" spans="1:16" s="43" customFormat="1" ht="18.75" x14ac:dyDescent="0.3">
      <c r="A186" s="22" t="s">
        <v>26</v>
      </c>
      <c r="B186" s="13" t="s">
        <v>1835</v>
      </c>
      <c r="C186" s="13">
        <v>187</v>
      </c>
      <c r="D186" s="13" t="s">
        <v>1413</v>
      </c>
      <c r="E186" s="14">
        <v>46187</v>
      </c>
      <c r="F186" s="14">
        <v>46187</v>
      </c>
      <c r="G186" s="13" t="s">
        <v>1515</v>
      </c>
      <c r="H186" s="13" t="s">
        <v>34</v>
      </c>
      <c r="I186" s="13" t="s">
        <v>1063</v>
      </c>
      <c r="J186" s="13" t="s">
        <v>1775</v>
      </c>
      <c r="K186" s="13" t="s">
        <v>1776</v>
      </c>
      <c r="L186" s="15">
        <f ca="1">(YEAR(NOW())-YEAR(Table120[[#This Row],[Date of Birth]]))</f>
        <v>41</v>
      </c>
      <c r="M186" s="13" t="s">
        <v>1399</v>
      </c>
      <c r="N186" s="14">
        <v>31309</v>
      </c>
      <c r="O186" s="13" t="s">
        <v>77</v>
      </c>
      <c r="P186" s="14">
        <v>46187</v>
      </c>
    </row>
    <row r="187" spans="1:16" s="43" customFormat="1" ht="18.75" x14ac:dyDescent="0.3">
      <c r="A187" s="22" t="s">
        <v>26</v>
      </c>
      <c r="B187" s="13" t="s">
        <v>1838</v>
      </c>
      <c r="C187" s="13">
        <v>131</v>
      </c>
      <c r="D187" s="13" t="s">
        <v>1413</v>
      </c>
      <c r="E187" s="14">
        <v>46187</v>
      </c>
      <c r="F187" s="14">
        <v>46187</v>
      </c>
      <c r="G187" s="13" t="s">
        <v>1491</v>
      </c>
      <c r="H187" s="13" t="s">
        <v>1529</v>
      </c>
      <c r="I187" s="13" t="s">
        <v>785</v>
      </c>
      <c r="J187" s="13" t="s">
        <v>1678</v>
      </c>
      <c r="K187" s="13" t="s">
        <v>1679</v>
      </c>
      <c r="L187" s="15">
        <f ca="1">(YEAR(NOW())-YEAR(Table120[[#This Row],[Date of Birth]]))</f>
        <v>42</v>
      </c>
      <c r="M187" s="13" t="s">
        <v>1399</v>
      </c>
      <c r="N187" s="14">
        <v>31035</v>
      </c>
      <c r="O187" s="13" t="s">
        <v>29</v>
      </c>
      <c r="P187" s="14">
        <v>46187</v>
      </c>
    </row>
    <row r="188" spans="1:16" s="43" customFormat="1" ht="18.75" x14ac:dyDescent="0.3">
      <c r="A188" s="22" t="s">
        <v>26</v>
      </c>
      <c r="B188" s="13" t="s">
        <v>66</v>
      </c>
      <c r="C188" s="13">
        <v>194</v>
      </c>
      <c r="D188" s="13" t="s">
        <v>1413</v>
      </c>
      <c r="E188" s="14">
        <v>46187</v>
      </c>
      <c r="F188" s="14">
        <v>46187</v>
      </c>
      <c r="G188" s="13" t="s">
        <v>1513</v>
      </c>
      <c r="H188" s="13" t="s">
        <v>34</v>
      </c>
      <c r="I188" s="13" t="s">
        <v>1409</v>
      </c>
      <c r="J188" s="13" t="s">
        <v>1644</v>
      </c>
      <c r="K188" s="13" t="s">
        <v>1620</v>
      </c>
      <c r="L188" s="15">
        <f ca="1">(YEAR(NOW())-YEAR(Table120[[#This Row],[Date of Birth]]))</f>
        <v>42</v>
      </c>
      <c r="M188" s="13" t="s">
        <v>1399</v>
      </c>
      <c r="N188" s="14">
        <v>30865</v>
      </c>
      <c r="O188" s="13" t="s">
        <v>77</v>
      </c>
      <c r="P188" s="14">
        <v>46187</v>
      </c>
    </row>
    <row r="189" spans="1:16" s="43" customFormat="1" ht="18.75" x14ac:dyDescent="0.3">
      <c r="A189" s="22" t="s">
        <v>26</v>
      </c>
      <c r="B189" s="13" t="s">
        <v>1835</v>
      </c>
      <c r="C189" s="13">
        <v>99</v>
      </c>
      <c r="D189" s="13" t="s">
        <v>1413</v>
      </c>
      <c r="E189" s="14">
        <v>46187</v>
      </c>
      <c r="F189" s="14">
        <v>46187</v>
      </c>
      <c r="G189" s="44" t="s">
        <v>1513</v>
      </c>
      <c r="H189" s="13" t="s">
        <v>34</v>
      </c>
      <c r="I189" s="13" t="s">
        <v>619</v>
      </c>
      <c r="J189" s="13" t="s">
        <v>1724</v>
      </c>
      <c r="K189" s="13" t="s">
        <v>1636</v>
      </c>
      <c r="L189" s="15">
        <f ca="1">(YEAR(NOW())-YEAR(Table120[[#This Row],[Date of Birth]]))</f>
        <v>42</v>
      </c>
      <c r="M189" s="13" t="s">
        <v>1399</v>
      </c>
      <c r="N189" s="14">
        <v>30910</v>
      </c>
      <c r="O189" s="13" t="s">
        <v>29</v>
      </c>
      <c r="P189" s="14">
        <v>46187</v>
      </c>
    </row>
    <row r="190" spans="1:16" s="43" customFormat="1" ht="18.75" x14ac:dyDescent="0.3">
      <c r="A190" s="22" t="s">
        <v>26</v>
      </c>
      <c r="B190" s="13" t="s">
        <v>1838</v>
      </c>
      <c r="C190" s="13">
        <v>203</v>
      </c>
      <c r="D190" s="13" t="s">
        <v>1413</v>
      </c>
      <c r="E190" s="14">
        <v>46187</v>
      </c>
      <c r="F190" s="14">
        <v>46187</v>
      </c>
      <c r="G190" s="44" t="s">
        <v>1513</v>
      </c>
      <c r="H190" s="13" t="s">
        <v>34</v>
      </c>
      <c r="I190" s="13" t="s">
        <v>1410</v>
      </c>
      <c r="J190" s="13" t="s">
        <v>1728</v>
      </c>
      <c r="K190" s="13" t="s">
        <v>1435</v>
      </c>
      <c r="L190" s="15">
        <f ca="1">(YEAR(NOW())-YEAR(Table120[[#This Row],[Date of Birth]]))</f>
        <v>42</v>
      </c>
      <c r="M190" s="13" t="s">
        <v>1399</v>
      </c>
      <c r="N190" s="14">
        <v>30759</v>
      </c>
      <c r="O190" s="13" t="s">
        <v>77</v>
      </c>
      <c r="P190" s="14">
        <v>46187</v>
      </c>
    </row>
    <row r="191" spans="1:16" s="43" customFormat="1" ht="18.75" x14ac:dyDescent="0.3">
      <c r="A191" s="22" t="s">
        <v>26</v>
      </c>
      <c r="B191" s="13" t="s">
        <v>1835</v>
      </c>
      <c r="C191" s="13">
        <v>169</v>
      </c>
      <c r="D191" s="13" t="s">
        <v>1413</v>
      </c>
      <c r="E191" s="14">
        <v>46187</v>
      </c>
      <c r="F191" s="14">
        <v>46187</v>
      </c>
      <c r="G191" s="44" t="s">
        <v>1513</v>
      </c>
      <c r="H191" s="13" t="s">
        <v>34</v>
      </c>
      <c r="I191" s="13" t="s">
        <v>976</v>
      </c>
      <c r="J191" s="13" t="s">
        <v>1678</v>
      </c>
      <c r="K191" s="13" t="s">
        <v>1679</v>
      </c>
      <c r="L191" s="15">
        <f ca="1">(YEAR(NOW())-YEAR(Table120[[#This Row],[Date of Birth]]))</f>
        <v>42</v>
      </c>
      <c r="M191" s="13" t="s">
        <v>1399</v>
      </c>
      <c r="N191" s="14">
        <v>30723</v>
      </c>
      <c r="O191" s="13" t="s">
        <v>29</v>
      </c>
      <c r="P191" s="14">
        <v>46187</v>
      </c>
    </row>
    <row r="192" spans="1:16" s="43" customFormat="1" ht="18.75" x14ac:dyDescent="0.3">
      <c r="A192" s="22" t="s">
        <v>26</v>
      </c>
      <c r="B192" s="13" t="s">
        <v>1836</v>
      </c>
      <c r="C192" s="13">
        <v>269</v>
      </c>
      <c r="D192" s="13" t="s">
        <v>1413</v>
      </c>
      <c r="E192" s="14">
        <v>46187</v>
      </c>
      <c r="F192" s="14">
        <v>46187</v>
      </c>
      <c r="G192" s="44" t="s">
        <v>1513</v>
      </c>
      <c r="H192" s="13" t="s">
        <v>34</v>
      </c>
      <c r="I192" s="13" t="s">
        <v>1378</v>
      </c>
      <c r="J192" s="13" t="s">
        <v>1624</v>
      </c>
      <c r="K192" s="13" t="s">
        <v>1624</v>
      </c>
      <c r="L192" s="15">
        <f ca="1">(YEAR(NOW())-YEAR(Table120[[#This Row],[Date of Birth]]))</f>
        <v>42</v>
      </c>
      <c r="M192" s="13" t="s">
        <v>1399</v>
      </c>
      <c r="N192" s="14">
        <v>30910</v>
      </c>
      <c r="O192" s="13" t="s">
        <v>29</v>
      </c>
      <c r="P192" s="14">
        <v>46187</v>
      </c>
    </row>
    <row r="193" spans="1:16" s="43" customFormat="1" ht="18.75" x14ac:dyDescent="0.3">
      <c r="A193" s="22" t="s">
        <v>26</v>
      </c>
      <c r="B193" s="13" t="s">
        <v>228</v>
      </c>
      <c r="C193" s="13">
        <v>141</v>
      </c>
      <c r="D193" s="13" t="s">
        <v>1413</v>
      </c>
      <c r="E193" s="14">
        <v>46187</v>
      </c>
      <c r="F193" s="14">
        <v>46187</v>
      </c>
      <c r="G193" s="44" t="s">
        <v>1513</v>
      </c>
      <c r="H193" s="13" t="s">
        <v>34</v>
      </c>
      <c r="I193" s="13" t="s">
        <v>839</v>
      </c>
      <c r="J193" s="13" t="s">
        <v>1698</v>
      </c>
      <c r="K193" s="13" t="s">
        <v>1620</v>
      </c>
      <c r="L193" s="15">
        <f ca="1">(YEAR(NOW())-YEAR(Table120[[#This Row],[Date of Birth]]))</f>
        <v>42</v>
      </c>
      <c r="M193" s="13" t="s">
        <v>1399</v>
      </c>
      <c r="N193" s="14">
        <v>30705</v>
      </c>
      <c r="O193" s="13" t="s">
        <v>77</v>
      </c>
      <c r="P193" s="14">
        <v>46187</v>
      </c>
    </row>
    <row r="194" spans="1:16" s="43" customFormat="1" ht="18.75" x14ac:dyDescent="0.3">
      <c r="A194" s="22" t="s">
        <v>26</v>
      </c>
      <c r="B194" s="13" t="s">
        <v>1835</v>
      </c>
      <c r="C194" s="13">
        <v>193</v>
      </c>
      <c r="D194" s="13" t="s">
        <v>1413</v>
      </c>
      <c r="E194" s="14">
        <v>46187</v>
      </c>
      <c r="F194" s="14">
        <v>46187</v>
      </c>
      <c r="G194" s="44" t="s">
        <v>1513</v>
      </c>
      <c r="H194" s="13" t="s">
        <v>34</v>
      </c>
      <c r="I194" s="13" t="s">
        <v>1088</v>
      </c>
      <c r="J194" s="13" t="s">
        <v>1698</v>
      </c>
      <c r="K194" s="13" t="s">
        <v>1620</v>
      </c>
      <c r="L194" s="15">
        <f ca="1">(YEAR(NOW())-YEAR(Table120[[#This Row],[Date of Birth]]))</f>
        <v>42</v>
      </c>
      <c r="M194" s="13" t="s">
        <v>1399</v>
      </c>
      <c r="N194" s="14">
        <v>30856</v>
      </c>
      <c r="O194" s="13" t="s">
        <v>29</v>
      </c>
      <c r="P194" s="14">
        <v>46187</v>
      </c>
    </row>
    <row r="195" spans="1:16" s="43" customFormat="1" ht="18.75" x14ac:dyDescent="0.3">
      <c r="A195" s="22" t="s">
        <v>26</v>
      </c>
      <c r="B195" s="13" t="s">
        <v>1833</v>
      </c>
      <c r="C195" s="13">
        <v>202</v>
      </c>
      <c r="D195" s="13" t="s">
        <v>1413</v>
      </c>
      <c r="E195" s="14">
        <v>46187</v>
      </c>
      <c r="F195" s="14">
        <v>46187</v>
      </c>
      <c r="G195" s="13" t="s">
        <v>1513</v>
      </c>
      <c r="H195" s="13" t="s">
        <v>34</v>
      </c>
      <c r="I195" s="13" t="s">
        <v>1127</v>
      </c>
      <c r="J195" s="13" t="s">
        <v>1698</v>
      </c>
      <c r="K195" s="13" t="s">
        <v>1620</v>
      </c>
      <c r="L195" s="15">
        <f ca="1">(YEAR(NOW())-YEAR(Table120[[#This Row],[Date of Birth]]))</f>
        <v>42</v>
      </c>
      <c r="M195" s="13" t="s">
        <v>1399</v>
      </c>
      <c r="N195" s="14">
        <v>30704</v>
      </c>
      <c r="O195" s="13" t="s">
        <v>29</v>
      </c>
      <c r="P195" s="14">
        <v>46187</v>
      </c>
    </row>
    <row r="196" spans="1:16" s="43" customFormat="1" ht="18.75" x14ac:dyDescent="0.3">
      <c r="A196" s="22" t="s">
        <v>26</v>
      </c>
      <c r="B196" s="13" t="s">
        <v>1837</v>
      </c>
      <c r="C196" s="13">
        <v>64</v>
      </c>
      <c r="D196" s="13" t="s">
        <v>1413</v>
      </c>
      <c r="E196" s="14">
        <v>46187</v>
      </c>
      <c r="F196" s="14">
        <v>46187</v>
      </c>
      <c r="G196" s="13" t="s">
        <v>1515</v>
      </c>
      <c r="H196" s="13" t="s">
        <v>34</v>
      </c>
      <c r="I196" s="13" t="s">
        <v>429</v>
      </c>
      <c r="J196" s="13" t="s">
        <v>1652</v>
      </c>
      <c r="K196" s="13" t="s">
        <v>1624</v>
      </c>
      <c r="L196" s="15">
        <f ca="1">(YEAR(NOW())-YEAR(Table120[[#This Row],[Date of Birth]]))</f>
        <v>42</v>
      </c>
      <c r="M196" s="13" t="s">
        <v>1399</v>
      </c>
      <c r="N196" s="14">
        <v>30951</v>
      </c>
      <c r="O196" s="13" t="s">
        <v>77</v>
      </c>
      <c r="P196" s="14">
        <v>46187</v>
      </c>
    </row>
    <row r="197" spans="1:16" s="43" customFormat="1" ht="18.75" x14ac:dyDescent="0.3">
      <c r="A197" s="22" t="s">
        <v>26</v>
      </c>
      <c r="B197" s="13" t="s">
        <v>66</v>
      </c>
      <c r="C197" s="13">
        <v>190</v>
      </c>
      <c r="D197" s="13" t="s">
        <v>1413</v>
      </c>
      <c r="E197" s="14">
        <v>46187</v>
      </c>
      <c r="F197" s="14">
        <v>46187</v>
      </c>
      <c r="G197" s="13" t="s">
        <v>1515</v>
      </c>
      <c r="H197" s="13" t="s">
        <v>34</v>
      </c>
      <c r="I197" s="13" t="s">
        <v>1076</v>
      </c>
      <c r="J197" s="13" t="s">
        <v>1764</v>
      </c>
      <c r="K197" s="13" t="s">
        <v>1765</v>
      </c>
      <c r="L197" s="15">
        <f ca="1">(YEAR(NOW())-YEAR(Table120[[#This Row],[Date of Birth]]))</f>
        <v>42</v>
      </c>
      <c r="M197" s="13" t="s">
        <v>1399</v>
      </c>
      <c r="N197" s="14">
        <v>31031</v>
      </c>
      <c r="O197" s="13" t="s">
        <v>77</v>
      </c>
      <c r="P197" s="14">
        <v>46187</v>
      </c>
    </row>
    <row r="198" spans="1:16" s="43" customFormat="1" ht="18.75" x14ac:dyDescent="0.3">
      <c r="A198" s="22" t="s">
        <v>26</v>
      </c>
      <c r="B198" s="13" t="s">
        <v>1833</v>
      </c>
      <c r="C198" s="13">
        <v>204</v>
      </c>
      <c r="D198" s="13" t="s">
        <v>1780</v>
      </c>
      <c r="E198" s="14">
        <v>46187</v>
      </c>
      <c r="F198" s="14">
        <v>46187</v>
      </c>
      <c r="G198" s="13" t="s">
        <v>1514</v>
      </c>
      <c r="H198" s="13" t="s">
        <v>34</v>
      </c>
      <c r="I198" s="13" t="s">
        <v>1140</v>
      </c>
      <c r="J198" s="13" t="s">
        <v>1701</v>
      </c>
      <c r="K198" s="13" t="s">
        <v>1676</v>
      </c>
      <c r="L198" s="15">
        <f ca="1">(YEAR(NOW())-YEAR(Table120[[#This Row],[Date of Birth]]))</f>
        <v>43</v>
      </c>
      <c r="M198" s="13" t="s">
        <v>1399</v>
      </c>
      <c r="N198" s="14">
        <v>30576</v>
      </c>
      <c r="O198" s="13" t="s">
        <v>29</v>
      </c>
      <c r="P198" s="14">
        <v>46187</v>
      </c>
    </row>
    <row r="199" spans="1:16" s="43" customFormat="1" ht="18.75" x14ac:dyDescent="0.3">
      <c r="A199" s="22" t="s">
        <v>26</v>
      </c>
      <c r="B199" s="13" t="s">
        <v>154</v>
      </c>
      <c r="C199" s="13">
        <v>168</v>
      </c>
      <c r="D199" s="13" t="s">
        <v>1413</v>
      </c>
      <c r="E199" s="14">
        <v>46187</v>
      </c>
      <c r="F199" s="14">
        <v>46187</v>
      </c>
      <c r="G199" s="13" t="s">
        <v>1514</v>
      </c>
      <c r="H199" s="13" t="s">
        <v>34</v>
      </c>
      <c r="I199" s="13" t="s">
        <v>971</v>
      </c>
      <c r="J199" s="13" t="s">
        <v>1604</v>
      </c>
      <c r="K199" s="13" t="s">
        <v>1596</v>
      </c>
      <c r="L199" s="15">
        <f ca="1">(YEAR(NOW())-YEAR(Table120[[#This Row],[Date of Birth]]))</f>
        <v>43</v>
      </c>
      <c r="M199" s="13" t="s">
        <v>1399</v>
      </c>
      <c r="N199" s="14">
        <v>30552</v>
      </c>
      <c r="O199" s="13" t="s">
        <v>77</v>
      </c>
      <c r="P199" s="14">
        <v>46187</v>
      </c>
    </row>
    <row r="200" spans="1:16" s="43" customFormat="1" ht="18.75" x14ac:dyDescent="0.3">
      <c r="A200" s="22" t="s">
        <v>26</v>
      </c>
      <c r="B200" s="13" t="s">
        <v>1835</v>
      </c>
      <c r="C200" s="13">
        <v>205</v>
      </c>
      <c r="D200" s="13" t="s">
        <v>1413</v>
      </c>
      <c r="E200" s="14">
        <v>46187</v>
      </c>
      <c r="F200" s="14">
        <v>46187</v>
      </c>
      <c r="G200" s="44" t="s">
        <v>1513</v>
      </c>
      <c r="H200" s="13" t="s">
        <v>34</v>
      </c>
      <c r="I200" s="13" t="s">
        <v>1144</v>
      </c>
      <c r="J200" s="13" t="s">
        <v>1697</v>
      </c>
      <c r="K200" s="13" t="s">
        <v>1643</v>
      </c>
      <c r="L200" s="15">
        <f ca="1">(YEAR(NOW())-YEAR(Table120[[#This Row],[Date of Birth]]))</f>
        <v>43</v>
      </c>
      <c r="M200" s="13" t="s">
        <v>1399</v>
      </c>
      <c r="N200" s="14">
        <v>30647</v>
      </c>
      <c r="O200" s="13" t="s">
        <v>29</v>
      </c>
      <c r="P200" s="14">
        <v>46187</v>
      </c>
    </row>
    <row r="201" spans="1:16" s="43" customFormat="1" ht="18.75" x14ac:dyDescent="0.3">
      <c r="A201" s="22" t="s">
        <v>26</v>
      </c>
      <c r="B201" s="13" t="s">
        <v>1833</v>
      </c>
      <c r="C201" s="13">
        <v>200</v>
      </c>
      <c r="D201" s="13" t="s">
        <v>1413</v>
      </c>
      <c r="E201" s="14">
        <v>46187</v>
      </c>
      <c r="F201" s="14">
        <v>46187</v>
      </c>
      <c r="G201" s="44" t="s">
        <v>1513</v>
      </c>
      <c r="H201" s="13" t="s">
        <v>34</v>
      </c>
      <c r="I201" s="13" t="s">
        <v>1118</v>
      </c>
      <c r="J201" s="13" t="s">
        <v>1733</v>
      </c>
      <c r="K201" s="13" t="s">
        <v>1734</v>
      </c>
      <c r="L201" s="15">
        <f ca="1">(YEAR(NOW())-YEAR(Table120[[#This Row],[Date of Birth]]))</f>
        <v>43</v>
      </c>
      <c r="M201" s="13" t="s">
        <v>1399</v>
      </c>
      <c r="N201" s="14">
        <v>30610</v>
      </c>
      <c r="O201" s="13" t="s">
        <v>29</v>
      </c>
      <c r="P201" s="14">
        <v>46187</v>
      </c>
    </row>
    <row r="202" spans="1:16" s="43" customFormat="1" ht="18.75" x14ac:dyDescent="0.3">
      <c r="A202" s="22" t="s">
        <v>26</v>
      </c>
      <c r="B202" s="13" t="s">
        <v>1837</v>
      </c>
      <c r="C202" s="13">
        <v>11</v>
      </c>
      <c r="D202" s="13" t="s">
        <v>1413</v>
      </c>
      <c r="E202" s="14">
        <v>46187</v>
      </c>
      <c r="F202" s="14">
        <v>46187</v>
      </c>
      <c r="G202" s="13" t="s">
        <v>1515</v>
      </c>
      <c r="H202" s="13" t="s">
        <v>34</v>
      </c>
      <c r="I202" s="13" t="s">
        <v>119</v>
      </c>
      <c r="J202" s="13" t="s">
        <v>1614</v>
      </c>
      <c r="K202" s="13" t="s">
        <v>1435</v>
      </c>
      <c r="L202" s="15">
        <f ca="1">(YEAR(NOW())-YEAR(Table120[[#This Row],[Date of Birth]]))</f>
        <v>43</v>
      </c>
      <c r="M202" s="13" t="s">
        <v>1399</v>
      </c>
      <c r="N202" s="14">
        <v>30441</v>
      </c>
      <c r="O202" s="13" t="s">
        <v>29</v>
      </c>
      <c r="P202" s="14">
        <v>46187</v>
      </c>
    </row>
    <row r="203" spans="1:16" s="43" customFormat="1" ht="18.75" x14ac:dyDescent="0.3">
      <c r="A203" s="22" t="s">
        <v>26</v>
      </c>
      <c r="B203" s="13" t="s">
        <v>228</v>
      </c>
      <c r="C203" s="13">
        <v>260</v>
      </c>
      <c r="D203" s="13" t="s">
        <v>1413</v>
      </c>
      <c r="E203" s="14">
        <v>46187</v>
      </c>
      <c r="F203" s="14">
        <v>46187</v>
      </c>
      <c r="G203" s="13" t="s">
        <v>1515</v>
      </c>
      <c r="H203" s="13" t="s">
        <v>34</v>
      </c>
      <c r="I203" s="13" t="s">
        <v>1369</v>
      </c>
      <c r="J203" s="13" t="s">
        <v>1668</v>
      </c>
      <c r="K203" s="13" t="s">
        <v>1455</v>
      </c>
      <c r="L203" s="15">
        <f ca="1">(YEAR(NOW())-YEAR(Table120[[#This Row],[Date of Birth]]))</f>
        <v>43</v>
      </c>
      <c r="M203" s="13" t="s">
        <v>1399</v>
      </c>
      <c r="N203" s="14">
        <v>30441</v>
      </c>
      <c r="O203" s="13" t="s">
        <v>29</v>
      </c>
      <c r="P203" s="14">
        <v>46187</v>
      </c>
    </row>
    <row r="204" spans="1:16" s="43" customFormat="1" ht="18.75" x14ac:dyDescent="0.3">
      <c r="A204" s="22" t="s">
        <v>26</v>
      </c>
      <c r="B204" s="13" t="s">
        <v>1836</v>
      </c>
      <c r="C204" s="13">
        <v>210</v>
      </c>
      <c r="D204" s="13" t="s">
        <v>1607</v>
      </c>
      <c r="E204" s="14">
        <v>46187</v>
      </c>
      <c r="F204" s="14">
        <v>46187</v>
      </c>
      <c r="G204" s="13" t="s">
        <v>1515</v>
      </c>
      <c r="H204" s="13" t="s">
        <v>34</v>
      </c>
      <c r="I204" s="13" t="s">
        <v>1165</v>
      </c>
      <c r="J204" s="13" t="s">
        <v>1593</v>
      </c>
      <c r="K204" s="13" t="s">
        <v>1594</v>
      </c>
      <c r="L204" s="15">
        <f ca="1">(YEAR(NOW())-YEAR(Table120[[#This Row],[Date of Birth]]))</f>
        <v>43</v>
      </c>
      <c r="M204" s="13" t="s">
        <v>1399</v>
      </c>
      <c r="N204" s="14">
        <v>30381</v>
      </c>
      <c r="O204" s="13" t="s">
        <v>77</v>
      </c>
      <c r="P204" s="14">
        <v>46187</v>
      </c>
    </row>
    <row r="205" spans="1:16" s="43" customFormat="1" ht="18.75" x14ac:dyDescent="0.3">
      <c r="A205" s="22" t="s">
        <v>26</v>
      </c>
      <c r="B205" s="13" t="s">
        <v>154</v>
      </c>
      <c r="C205" s="13">
        <v>211</v>
      </c>
      <c r="D205" s="13" t="s">
        <v>1413</v>
      </c>
      <c r="E205" s="14">
        <v>46187</v>
      </c>
      <c r="F205" s="14">
        <v>46187</v>
      </c>
      <c r="G205" s="13" t="s">
        <v>1515</v>
      </c>
      <c r="H205" s="13" t="s">
        <v>34</v>
      </c>
      <c r="I205" s="13" t="s">
        <v>1170</v>
      </c>
      <c r="J205" s="13" t="s">
        <v>1750</v>
      </c>
      <c r="K205" s="13" t="s">
        <v>1751</v>
      </c>
      <c r="L205" s="15">
        <f ca="1">(YEAR(NOW())-YEAR(Table120[[#This Row],[Date of Birth]]))</f>
        <v>43</v>
      </c>
      <c r="M205" s="13" t="s">
        <v>1399</v>
      </c>
      <c r="N205" s="14">
        <v>30420</v>
      </c>
      <c r="O205" s="13" t="s">
        <v>77</v>
      </c>
      <c r="P205" s="14">
        <v>46187</v>
      </c>
    </row>
    <row r="206" spans="1:16" s="43" customFormat="1" ht="18.75" x14ac:dyDescent="0.3">
      <c r="A206" s="22" t="s">
        <v>26</v>
      </c>
      <c r="B206" s="13" t="s">
        <v>95</v>
      </c>
      <c r="C206" s="13">
        <v>2</v>
      </c>
      <c r="D206" s="13" t="s">
        <v>1607</v>
      </c>
      <c r="E206" s="14">
        <v>46187</v>
      </c>
      <c r="F206" s="14">
        <v>46187</v>
      </c>
      <c r="G206" s="13" t="s">
        <v>1515</v>
      </c>
      <c r="H206" s="13" t="s">
        <v>34</v>
      </c>
      <c r="I206" s="13" t="s">
        <v>45</v>
      </c>
      <c r="J206" s="13" t="s">
        <v>1828</v>
      </c>
      <c r="K206" s="13" t="s">
        <v>1829</v>
      </c>
      <c r="L206" s="15">
        <f ca="1">(YEAR(NOW())-YEAR(Table120[[#This Row],[Date of Birth]]))</f>
        <v>43</v>
      </c>
      <c r="M206" s="13" t="s">
        <v>1399</v>
      </c>
      <c r="N206" s="14">
        <v>30503</v>
      </c>
      <c r="O206" s="13" t="s">
        <v>29</v>
      </c>
      <c r="P206" s="14">
        <v>46187</v>
      </c>
    </row>
    <row r="207" spans="1:16" s="43" customFormat="1" ht="18.75" x14ac:dyDescent="0.3">
      <c r="A207" s="22" t="s">
        <v>26</v>
      </c>
      <c r="B207" s="13" t="s">
        <v>154</v>
      </c>
      <c r="C207" s="13">
        <v>12</v>
      </c>
      <c r="D207" s="13" t="s">
        <v>1780</v>
      </c>
      <c r="E207" s="14">
        <v>46187</v>
      </c>
      <c r="F207" s="14">
        <v>46187</v>
      </c>
      <c r="G207" s="13" t="s">
        <v>1515</v>
      </c>
      <c r="H207" s="13" t="s">
        <v>34</v>
      </c>
      <c r="I207" s="13" t="s">
        <v>125</v>
      </c>
      <c r="J207" s="13" t="s">
        <v>1456</v>
      </c>
      <c r="K207" s="13" t="s">
        <v>1457</v>
      </c>
      <c r="L207" s="15">
        <f ca="1">(YEAR(NOW())-YEAR(Table120[[#This Row],[Date of Birth]]))</f>
        <v>43</v>
      </c>
      <c r="M207" s="13" t="s">
        <v>1399</v>
      </c>
      <c r="N207" s="14">
        <v>30484</v>
      </c>
      <c r="O207" s="13" t="s">
        <v>77</v>
      </c>
      <c r="P207" s="14">
        <v>46187</v>
      </c>
    </row>
    <row r="208" spans="1:16" s="43" customFormat="1" ht="18.75" x14ac:dyDescent="0.3">
      <c r="A208" s="22" t="s">
        <v>26</v>
      </c>
      <c r="B208" s="13" t="s">
        <v>1835</v>
      </c>
      <c r="C208" s="13">
        <v>257</v>
      </c>
      <c r="D208" s="13" t="s">
        <v>1413</v>
      </c>
      <c r="E208" s="14">
        <v>46187</v>
      </c>
      <c r="F208" s="14">
        <v>46187</v>
      </c>
      <c r="G208" s="44" t="s">
        <v>1515</v>
      </c>
      <c r="H208" s="13" t="s">
        <v>34</v>
      </c>
      <c r="I208" s="13" t="s">
        <v>1366</v>
      </c>
      <c r="J208" s="13" t="s">
        <v>1665</v>
      </c>
      <c r="K208" s="13" t="s">
        <v>1636</v>
      </c>
      <c r="L208" s="15">
        <f ca="1">(YEAR(NOW())-YEAR(Table120[[#This Row],[Date of Birth]]))</f>
        <v>44</v>
      </c>
      <c r="M208" s="13" t="s">
        <v>1399</v>
      </c>
      <c r="N208" s="14">
        <v>30170</v>
      </c>
      <c r="O208" s="13" t="s">
        <v>29</v>
      </c>
      <c r="P208" s="14">
        <v>46187</v>
      </c>
    </row>
    <row r="209" spans="1:16" s="43" customFormat="1" ht="18.75" x14ac:dyDescent="0.3">
      <c r="A209" s="22" t="s">
        <v>26</v>
      </c>
      <c r="B209" s="13" t="s">
        <v>1838</v>
      </c>
      <c r="C209" s="13">
        <v>166</v>
      </c>
      <c r="D209" s="13" t="s">
        <v>1607</v>
      </c>
      <c r="E209" s="14">
        <v>46187</v>
      </c>
      <c r="F209" s="14">
        <v>46187</v>
      </c>
      <c r="G209" s="44" t="s">
        <v>1515</v>
      </c>
      <c r="H209" s="13" t="s">
        <v>34</v>
      </c>
      <c r="I209" s="13" t="s">
        <v>961</v>
      </c>
      <c r="J209" s="13" t="s">
        <v>1777</v>
      </c>
      <c r="K209" s="13" t="s">
        <v>1778</v>
      </c>
      <c r="L209" s="15">
        <f ca="1">(YEAR(NOW())-YEAR(Table120[[#This Row],[Date of Birth]]))</f>
        <v>44</v>
      </c>
      <c r="M209" s="13" t="s">
        <v>1399</v>
      </c>
      <c r="N209" s="14">
        <v>30147</v>
      </c>
      <c r="O209" s="13" t="s">
        <v>77</v>
      </c>
      <c r="P209" s="14">
        <v>46187</v>
      </c>
    </row>
    <row r="210" spans="1:16" s="43" customFormat="1" ht="18.75" x14ac:dyDescent="0.3">
      <c r="A210" s="22" t="s">
        <v>26</v>
      </c>
      <c r="B210" s="13" t="s">
        <v>1833</v>
      </c>
      <c r="C210" s="13">
        <v>136</v>
      </c>
      <c r="D210" s="13" t="s">
        <v>1607</v>
      </c>
      <c r="E210" s="14">
        <v>46187</v>
      </c>
      <c r="F210" s="14">
        <v>46187</v>
      </c>
      <c r="G210" s="44" t="s">
        <v>1517</v>
      </c>
      <c r="H210" s="13" t="s">
        <v>34</v>
      </c>
      <c r="I210" s="13" t="s">
        <v>813</v>
      </c>
      <c r="J210" s="13" t="s">
        <v>1797</v>
      </c>
      <c r="K210" s="13" t="s">
        <v>1676</v>
      </c>
      <c r="L210" s="15">
        <f ca="1">(YEAR(NOW())-YEAR(Table120[[#This Row],[Date of Birth]]))</f>
        <v>45</v>
      </c>
      <c r="M210" s="13" t="s">
        <v>1399</v>
      </c>
      <c r="N210" s="14">
        <v>29677</v>
      </c>
      <c r="O210" s="13" t="s">
        <v>29</v>
      </c>
      <c r="P210" s="14">
        <v>46187</v>
      </c>
    </row>
    <row r="211" spans="1:16" s="43" customFormat="1" ht="18.75" x14ac:dyDescent="0.3">
      <c r="A211" s="22" t="s">
        <v>26</v>
      </c>
      <c r="B211" s="13" t="s">
        <v>1836</v>
      </c>
      <c r="C211" s="13">
        <v>216</v>
      </c>
      <c r="D211" s="13" t="s">
        <v>1780</v>
      </c>
      <c r="E211" s="14">
        <v>46187</v>
      </c>
      <c r="F211" s="14">
        <v>46187</v>
      </c>
      <c r="G211" s="44" t="s">
        <v>1517</v>
      </c>
      <c r="H211" s="13" t="s">
        <v>34</v>
      </c>
      <c r="I211" s="13" t="s">
        <v>1196</v>
      </c>
      <c r="J211" s="13" t="s">
        <v>1680</v>
      </c>
      <c r="K211" s="13" t="s">
        <v>1453</v>
      </c>
      <c r="L211" s="15">
        <f ca="1">(YEAR(NOW())-YEAR(Table120[[#This Row],[Date of Birth]]))</f>
        <v>45</v>
      </c>
      <c r="M211" s="13" t="s">
        <v>1399</v>
      </c>
      <c r="N211" s="14">
        <v>29612</v>
      </c>
      <c r="O211" s="13" t="s">
        <v>29</v>
      </c>
      <c r="P211" s="14">
        <v>46187</v>
      </c>
    </row>
    <row r="212" spans="1:16" s="43" customFormat="1" ht="18.75" x14ac:dyDescent="0.3">
      <c r="A212" s="22" t="s">
        <v>26</v>
      </c>
      <c r="B212" s="13" t="s">
        <v>1835</v>
      </c>
      <c r="C212" s="13">
        <v>213</v>
      </c>
      <c r="D212" s="13" t="s">
        <v>1413</v>
      </c>
      <c r="E212" s="14">
        <v>46187</v>
      </c>
      <c r="F212" s="14">
        <v>46187</v>
      </c>
      <c r="G212" s="44" t="s">
        <v>1515</v>
      </c>
      <c r="H212" s="13" t="s">
        <v>34</v>
      </c>
      <c r="I212" s="13" t="s">
        <v>1181</v>
      </c>
      <c r="J212" s="13" t="s">
        <v>1826</v>
      </c>
      <c r="K212" s="13" t="s">
        <v>1441</v>
      </c>
      <c r="L212" s="15">
        <f ca="1">(YEAR(NOW())-YEAR(Table120[[#This Row],[Date of Birth]]))</f>
        <v>45</v>
      </c>
      <c r="M212" s="13" t="s">
        <v>1399</v>
      </c>
      <c r="N212" s="14">
        <v>29856</v>
      </c>
      <c r="O212" s="13" t="s">
        <v>29</v>
      </c>
      <c r="P212" s="14">
        <v>46187</v>
      </c>
    </row>
    <row r="213" spans="1:16" s="43" customFormat="1" ht="18.75" x14ac:dyDescent="0.3">
      <c r="A213" s="22" t="s">
        <v>26</v>
      </c>
      <c r="B213" s="13" t="s">
        <v>228</v>
      </c>
      <c r="C213" s="13">
        <v>28</v>
      </c>
      <c r="D213" s="13" t="s">
        <v>1413</v>
      </c>
      <c r="E213" s="14">
        <v>46187</v>
      </c>
      <c r="F213" s="14">
        <v>46187</v>
      </c>
      <c r="G213" s="44" t="s">
        <v>1515</v>
      </c>
      <c r="H213" s="13" t="s">
        <v>34</v>
      </c>
      <c r="I213" s="13" t="s">
        <v>229</v>
      </c>
      <c r="J213" s="13" t="s">
        <v>1626</v>
      </c>
      <c r="K213" s="13" t="s">
        <v>1602</v>
      </c>
      <c r="L213" s="15">
        <f ca="1">(YEAR(NOW())-YEAR(Table120[[#This Row],[Date of Birth]]))</f>
        <v>45</v>
      </c>
      <c r="M213" s="13" t="s">
        <v>1399</v>
      </c>
      <c r="N213" s="14">
        <v>29938</v>
      </c>
      <c r="O213" s="13" t="s">
        <v>29</v>
      </c>
      <c r="P213" s="14">
        <v>46187</v>
      </c>
    </row>
    <row r="214" spans="1:16" s="43" customFormat="1" ht="18.75" x14ac:dyDescent="0.3">
      <c r="A214" s="22" t="s">
        <v>26</v>
      </c>
      <c r="B214" s="13"/>
      <c r="C214" s="13">
        <v>218</v>
      </c>
      <c r="D214" s="13" t="s">
        <v>1607</v>
      </c>
      <c r="E214" s="14">
        <v>46187</v>
      </c>
      <c r="F214" s="14">
        <v>46187</v>
      </c>
      <c r="G214" s="44" t="s">
        <v>1516</v>
      </c>
      <c r="H214" s="13" t="s">
        <v>34</v>
      </c>
      <c r="I214" s="13" t="s">
        <v>1206</v>
      </c>
      <c r="J214" s="13" t="s">
        <v>1788</v>
      </c>
      <c r="K214" s="13" t="s">
        <v>1735</v>
      </c>
      <c r="L214" s="15">
        <f ca="1">(YEAR(NOW())-YEAR(Table120[[#This Row],[Date of Birth]]))</f>
        <v>46</v>
      </c>
      <c r="M214" s="13" t="s">
        <v>1399</v>
      </c>
      <c r="N214" s="14">
        <v>29451</v>
      </c>
      <c r="O214" s="13" t="s">
        <v>29</v>
      </c>
      <c r="P214" s="14">
        <v>46187</v>
      </c>
    </row>
    <row r="215" spans="1:16" s="43" customFormat="1" ht="18.75" x14ac:dyDescent="0.3">
      <c r="A215" s="22" t="s">
        <v>26</v>
      </c>
      <c r="B215" s="13" t="s">
        <v>66</v>
      </c>
      <c r="C215" s="13">
        <v>186</v>
      </c>
      <c r="D215" s="13" t="s">
        <v>1607</v>
      </c>
      <c r="E215" s="14">
        <v>46187</v>
      </c>
      <c r="F215" s="14">
        <v>46187</v>
      </c>
      <c r="G215" s="44" t="s">
        <v>1516</v>
      </c>
      <c r="H215" s="13" t="s">
        <v>34</v>
      </c>
      <c r="I215" s="13" t="s">
        <v>1059</v>
      </c>
      <c r="J215" s="13" t="s">
        <v>1700</v>
      </c>
      <c r="K215" s="13" t="s">
        <v>1676</v>
      </c>
      <c r="L215" s="15">
        <f ca="1">(YEAR(NOW())-YEAR(Table120[[#This Row],[Date of Birth]]))</f>
        <v>46</v>
      </c>
      <c r="M215" s="13" t="s">
        <v>1399</v>
      </c>
      <c r="N215" s="14">
        <v>29571</v>
      </c>
      <c r="O215" s="13" t="s">
        <v>29</v>
      </c>
      <c r="P215" s="14">
        <v>46187</v>
      </c>
    </row>
    <row r="216" spans="1:16" s="43" customFormat="1" ht="18.75" x14ac:dyDescent="0.3">
      <c r="A216" s="22" t="s">
        <v>26</v>
      </c>
      <c r="B216" s="13" t="s">
        <v>1833</v>
      </c>
      <c r="C216" s="13">
        <v>221</v>
      </c>
      <c r="D216" s="13" t="s">
        <v>1780</v>
      </c>
      <c r="E216" s="14">
        <v>46187</v>
      </c>
      <c r="F216" s="14">
        <v>46187</v>
      </c>
      <c r="G216" s="44" t="s">
        <v>1518</v>
      </c>
      <c r="H216" s="13" t="s">
        <v>34</v>
      </c>
      <c r="I216" s="13" t="s">
        <v>1221</v>
      </c>
      <c r="J216" s="13" t="s">
        <v>1703</v>
      </c>
      <c r="K216" s="13" t="s">
        <v>1457</v>
      </c>
      <c r="L216" s="15">
        <f ca="1">(YEAR(NOW())-YEAR(Table120[[#This Row],[Date of Birth]]))</f>
        <v>46</v>
      </c>
      <c r="M216" s="13" t="s">
        <v>1399</v>
      </c>
      <c r="N216" s="14">
        <v>29383</v>
      </c>
      <c r="O216" s="13" t="s">
        <v>29</v>
      </c>
      <c r="P216" s="14">
        <v>46187</v>
      </c>
    </row>
    <row r="217" spans="1:16" s="43" customFormat="1" ht="18.75" x14ac:dyDescent="0.3">
      <c r="A217" s="22" t="s">
        <v>26</v>
      </c>
      <c r="B217" s="13" t="s">
        <v>1833</v>
      </c>
      <c r="C217" s="13">
        <v>223</v>
      </c>
      <c r="D217" s="13" t="s">
        <v>1780</v>
      </c>
      <c r="E217" s="14">
        <v>46187</v>
      </c>
      <c r="F217" s="14">
        <v>46187</v>
      </c>
      <c r="G217" s="44" t="s">
        <v>1520</v>
      </c>
      <c r="H217" s="13" t="s">
        <v>34</v>
      </c>
      <c r="I217" s="13" t="s">
        <v>1230</v>
      </c>
      <c r="J217" s="13" t="s">
        <v>1704</v>
      </c>
      <c r="K217" s="13" t="s">
        <v>1596</v>
      </c>
      <c r="L217" s="15">
        <f ca="1">(YEAR(NOW())-YEAR(Table120[[#This Row],[Date of Birth]]))</f>
        <v>47</v>
      </c>
      <c r="M217" s="13" t="s">
        <v>1399</v>
      </c>
      <c r="N217" s="14">
        <v>29004</v>
      </c>
      <c r="O217" s="13" t="s">
        <v>77</v>
      </c>
      <c r="P217" s="14">
        <v>46187</v>
      </c>
    </row>
    <row r="218" spans="1:16" s="43" customFormat="1" ht="18.75" x14ac:dyDescent="0.3">
      <c r="A218" s="22" t="s">
        <v>26</v>
      </c>
      <c r="B218" s="13" t="s">
        <v>1837</v>
      </c>
      <c r="C218" s="13">
        <v>29</v>
      </c>
      <c r="D218" s="13" t="s">
        <v>1413</v>
      </c>
      <c r="E218" s="14">
        <v>46187</v>
      </c>
      <c r="F218" s="14">
        <v>46187</v>
      </c>
      <c r="G218" s="44" t="s">
        <v>1520</v>
      </c>
      <c r="H218" s="13" t="s">
        <v>34</v>
      </c>
      <c r="I218" s="13" t="s">
        <v>235</v>
      </c>
      <c r="J218" s="13" t="s">
        <v>1657</v>
      </c>
      <c r="K218" s="13" t="s">
        <v>1465</v>
      </c>
      <c r="L218" s="15">
        <f ca="1">(YEAR(NOW())-YEAR(Table120[[#This Row],[Date of Birth]]))</f>
        <v>47</v>
      </c>
      <c r="M218" s="13" t="s">
        <v>1399</v>
      </c>
      <c r="N218" s="14">
        <v>29027</v>
      </c>
      <c r="O218" s="13" t="s">
        <v>77</v>
      </c>
      <c r="P218" s="14">
        <v>46187</v>
      </c>
    </row>
    <row r="219" spans="1:16" s="43" customFormat="1" ht="18.75" x14ac:dyDescent="0.3">
      <c r="A219" s="22" t="s">
        <v>26</v>
      </c>
      <c r="B219" s="13" t="s">
        <v>154</v>
      </c>
      <c r="C219" s="13">
        <v>230</v>
      </c>
      <c r="D219" s="13" t="s">
        <v>1413</v>
      </c>
      <c r="E219" s="14">
        <v>46187</v>
      </c>
      <c r="F219" s="14">
        <v>46187</v>
      </c>
      <c r="G219" s="44" t="s">
        <v>1518</v>
      </c>
      <c r="H219" s="13" t="s">
        <v>34</v>
      </c>
      <c r="I219" s="13" t="s">
        <v>1262</v>
      </c>
      <c r="J219" s="13" t="s">
        <v>1790</v>
      </c>
      <c r="K219" s="13" t="s">
        <v>1727</v>
      </c>
      <c r="L219" s="15">
        <f ca="1">(YEAR(NOW())-YEAR(Table120[[#This Row],[Date of Birth]]))</f>
        <v>47</v>
      </c>
      <c r="M219" s="13" t="s">
        <v>1399</v>
      </c>
      <c r="N219" s="14">
        <v>29203</v>
      </c>
      <c r="O219" s="13" t="s">
        <v>77</v>
      </c>
      <c r="P219" s="14">
        <v>46187</v>
      </c>
    </row>
    <row r="220" spans="1:16" s="43" customFormat="1" ht="18.75" x14ac:dyDescent="0.3">
      <c r="A220" s="22" t="s">
        <v>26</v>
      </c>
      <c r="B220" s="13" t="s">
        <v>1836</v>
      </c>
      <c r="C220" s="13">
        <v>249</v>
      </c>
      <c r="D220" s="13" t="s">
        <v>1607</v>
      </c>
      <c r="E220" s="14">
        <v>46187</v>
      </c>
      <c r="F220" s="14">
        <v>46187</v>
      </c>
      <c r="G220" s="13" t="s">
        <v>1519</v>
      </c>
      <c r="H220" s="13" t="s">
        <v>34</v>
      </c>
      <c r="I220" s="13" t="s">
        <v>1358</v>
      </c>
      <c r="J220" s="13" t="s">
        <v>1739</v>
      </c>
      <c r="K220" s="13" t="s">
        <v>1802</v>
      </c>
      <c r="L220" s="15">
        <f ca="1">(YEAR(NOW())-YEAR(Table120[[#This Row],[Date of Birth]]))</f>
        <v>47</v>
      </c>
      <c r="M220" s="13" t="s">
        <v>1399</v>
      </c>
      <c r="N220" s="14">
        <v>29203</v>
      </c>
      <c r="O220" s="13" t="s">
        <v>77</v>
      </c>
      <c r="P220" s="14">
        <v>46187</v>
      </c>
    </row>
    <row r="221" spans="1:16" s="43" customFormat="1" ht="18.75" x14ac:dyDescent="0.3">
      <c r="A221" s="22" t="s">
        <v>26</v>
      </c>
      <c r="B221" s="13" t="s">
        <v>1833</v>
      </c>
      <c r="C221" s="13">
        <v>19</v>
      </c>
      <c r="D221" s="13" t="s">
        <v>1607</v>
      </c>
      <c r="E221" s="14">
        <v>46187</v>
      </c>
      <c r="F221" s="14">
        <v>46187</v>
      </c>
      <c r="G221" s="13" t="s">
        <v>1519</v>
      </c>
      <c r="H221" s="13" t="s">
        <v>34</v>
      </c>
      <c r="I221" s="13" t="s">
        <v>169</v>
      </c>
      <c r="J221" s="13" t="s">
        <v>1621</v>
      </c>
      <c r="K221" s="13" t="s">
        <v>1620</v>
      </c>
      <c r="L221" s="15">
        <f ca="1">(YEAR(NOW())-YEAR(Table120[[#This Row],[Date of Birth]]))</f>
        <v>47</v>
      </c>
      <c r="M221" s="13" t="s">
        <v>1399</v>
      </c>
      <c r="N221" s="14">
        <v>29185</v>
      </c>
      <c r="O221" s="13" t="s">
        <v>29</v>
      </c>
      <c r="P221" s="14">
        <v>46187</v>
      </c>
    </row>
    <row r="222" spans="1:16" s="43" customFormat="1" ht="18.75" x14ac:dyDescent="0.3">
      <c r="A222" s="22" t="s">
        <v>26</v>
      </c>
      <c r="B222" s="13" t="s">
        <v>1833</v>
      </c>
      <c r="C222" s="13">
        <v>82</v>
      </c>
      <c r="D222" s="13" t="s">
        <v>1607</v>
      </c>
      <c r="E222" s="14">
        <v>46187</v>
      </c>
      <c r="F222" s="14">
        <v>46187</v>
      </c>
      <c r="G222" s="13" t="s">
        <v>1521</v>
      </c>
      <c r="H222" s="13" t="s">
        <v>34</v>
      </c>
      <c r="I222" s="13" t="s">
        <v>534</v>
      </c>
      <c r="J222" s="13" t="s">
        <v>1683</v>
      </c>
      <c r="K222" s="13" t="s">
        <v>1596</v>
      </c>
      <c r="L222" s="15">
        <f ca="1">(YEAR(NOW())-YEAR(Table120[[#This Row],[Date of Birth]]))</f>
        <v>47</v>
      </c>
      <c r="M222" s="13" t="s">
        <v>1399</v>
      </c>
      <c r="N222" s="14">
        <v>28913</v>
      </c>
      <c r="O222" s="13" t="s">
        <v>29</v>
      </c>
      <c r="P222" s="14">
        <v>46187</v>
      </c>
    </row>
    <row r="223" spans="1:16" s="43" customFormat="1" ht="18.75" x14ac:dyDescent="0.3">
      <c r="A223" s="22" t="s">
        <v>26</v>
      </c>
      <c r="B223" s="13" t="s">
        <v>1836</v>
      </c>
      <c r="C223" s="13">
        <v>225</v>
      </c>
      <c r="D223" s="13" t="s">
        <v>1780</v>
      </c>
      <c r="E223" s="14">
        <v>46187</v>
      </c>
      <c r="F223" s="14">
        <v>46187</v>
      </c>
      <c r="G223" s="13" t="s">
        <v>1521</v>
      </c>
      <c r="H223" s="13" t="s">
        <v>34</v>
      </c>
      <c r="I223" s="13" t="s">
        <v>1238</v>
      </c>
      <c r="J223" s="13" t="s">
        <v>1748</v>
      </c>
      <c r="K223" s="13" t="s">
        <v>1749</v>
      </c>
      <c r="L223" s="15">
        <f ca="1">(YEAR(NOW())-YEAR(Table120[[#This Row],[Date of Birth]]))</f>
        <v>47</v>
      </c>
      <c r="M223" s="13" t="s">
        <v>1399</v>
      </c>
      <c r="N223" s="14">
        <v>28910</v>
      </c>
      <c r="O223" s="13" t="s">
        <v>77</v>
      </c>
      <c r="P223" s="14">
        <v>46187</v>
      </c>
    </row>
    <row r="224" spans="1:16" s="43" customFormat="1" ht="18.75" x14ac:dyDescent="0.3">
      <c r="A224" s="22" t="s">
        <v>26</v>
      </c>
      <c r="B224" s="13" t="s">
        <v>66</v>
      </c>
      <c r="C224" s="13">
        <v>21</v>
      </c>
      <c r="D224" s="13" t="s">
        <v>1607</v>
      </c>
      <c r="E224" s="14">
        <v>46187</v>
      </c>
      <c r="F224" s="14">
        <v>46187</v>
      </c>
      <c r="G224" s="44" t="s">
        <v>1523</v>
      </c>
      <c r="H224" s="13" t="s">
        <v>34</v>
      </c>
      <c r="I224" s="13" t="s">
        <v>181</v>
      </c>
      <c r="J224" s="13" t="s">
        <v>1622</v>
      </c>
      <c r="K224" s="13" t="s">
        <v>1441</v>
      </c>
      <c r="L224" s="15">
        <f ca="1">(YEAR(NOW())-YEAR(Table120[[#This Row],[Date of Birth]]))</f>
        <v>48</v>
      </c>
      <c r="M224" s="13" t="s">
        <v>1399</v>
      </c>
      <c r="N224" s="14">
        <v>28539</v>
      </c>
      <c r="O224" s="13" t="s">
        <v>77</v>
      </c>
      <c r="P224" s="14">
        <v>46187</v>
      </c>
    </row>
    <row r="225" spans="1:16" s="43" customFormat="1" ht="18.75" x14ac:dyDescent="0.3">
      <c r="A225" s="22" t="s">
        <v>26</v>
      </c>
      <c r="B225" s="13" t="s">
        <v>1835</v>
      </c>
      <c r="C225" s="13">
        <v>226</v>
      </c>
      <c r="D225" s="13" t="s">
        <v>1780</v>
      </c>
      <c r="E225" s="14">
        <v>46187</v>
      </c>
      <c r="F225" s="14">
        <v>46187</v>
      </c>
      <c r="G225" s="44" t="s">
        <v>1522</v>
      </c>
      <c r="H225" s="13" t="s">
        <v>34</v>
      </c>
      <c r="I225" s="13" t="s">
        <v>1244</v>
      </c>
      <c r="J225" s="13" t="s">
        <v>1721</v>
      </c>
      <c r="K225" s="13" t="s">
        <v>1722</v>
      </c>
      <c r="L225" s="15">
        <f ca="1">(YEAR(NOW())-YEAR(Table120[[#This Row],[Date of Birth]]))</f>
        <v>48</v>
      </c>
      <c r="M225" s="13" t="s">
        <v>1399</v>
      </c>
      <c r="N225" s="14">
        <v>28704</v>
      </c>
      <c r="O225" s="13" t="s">
        <v>29</v>
      </c>
      <c r="P225" s="14">
        <v>46187</v>
      </c>
    </row>
    <row r="226" spans="1:16" s="43" customFormat="1" ht="18.75" x14ac:dyDescent="0.3">
      <c r="A226" s="22" t="s">
        <v>26</v>
      </c>
      <c r="B226" s="13" t="s">
        <v>95</v>
      </c>
      <c r="C226" s="13">
        <v>228</v>
      </c>
      <c r="D226" s="13" t="s">
        <v>1413</v>
      </c>
      <c r="E226" s="14">
        <v>46187</v>
      </c>
      <c r="F226" s="14">
        <v>46187</v>
      </c>
      <c r="G226" s="44" t="s">
        <v>1523</v>
      </c>
      <c r="H226" s="13" t="s">
        <v>34</v>
      </c>
      <c r="I226" s="13" t="s">
        <v>1252</v>
      </c>
      <c r="J226" s="13" t="s">
        <v>1750</v>
      </c>
      <c r="K226" s="13" t="s">
        <v>1751</v>
      </c>
      <c r="L226" s="15">
        <f ca="1">(YEAR(NOW())-YEAR(Table120[[#This Row],[Date of Birth]]))</f>
        <v>49</v>
      </c>
      <c r="M226" s="13" t="s">
        <v>1399</v>
      </c>
      <c r="N226" s="14">
        <v>28466</v>
      </c>
      <c r="O226" s="13" t="s">
        <v>77</v>
      </c>
      <c r="P226" s="14">
        <v>46187</v>
      </c>
    </row>
    <row r="227" spans="1:16" s="43" customFormat="1" ht="18.75" x14ac:dyDescent="0.3">
      <c r="A227" s="22" t="s">
        <v>26</v>
      </c>
      <c r="B227" s="13" t="s">
        <v>1833</v>
      </c>
      <c r="C227" s="13">
        <v>273</v>
      </c>
      <c r="D227" s="13" t="s">
        <v>1607</v>
      </c>
      <c r="E227" s="14">
        <v>46187</v>
      </c>
      <c r="F227" s="14">
        <v>46187</v>
      </c>
      <c r="G227" s="44" t="s">
        <v>1524</v>
      </c>
      <c r="H227" s="13" t="s">
        <v>34</v>
      </c>
      <c r="I227" s="13" t="s">
        <v>1382</v>
      </c>
      <c r="J227" s="13" t="s">
        <v>1621</v>
      </c>
      <c r="K227" s="13" t="s">
        <v>1606</v>
      </c>
      <c r="L227" s="15">
        <f ca="1">(YEAR(NOW())-YEAR(Table120[[#This Row],[Date of Birth]]))</f>
        <v>49</v>
      </c>
      <c r="M227" s="13" t="s">
        <v>1399</v>
      </c>
      <c r="N227" s="14">
        <v>28360</v>
      </c>
      <c r="O227" s="13" t="s">
        <v>29</v>
      </c>
      <c r="P227" s="14">
        <v>46187</v>
      </c>
    </row>
    <row r="228" spans="1:16" s="43" customFormat="1" ht="18.75" x14ac:dyDescent="0.3">
      <c r="A228" s="22" t="s">
        <v>26</v>
      </c>
      <c r="B228" s="13" t="s">
        <v>1835</v>
      </c>
      <c r="C228" s="13">
        <v>231</v>
      </c>
      <c r="D228" s="13" t="s">
        <v>1607</v>
      </c>
      <c r="E228" s="14">
        <v>46187</v>
      </c>
      <c r="F228" s="14">
        <v>46187</v>
      </c>
      <c r="G228" s="13" t="s">
        <v>1524</v>
      </c>
      <c r="H228" s="13" t="s">
        <v>34</v>
      </c>
      <c r="I228" s="13" t="s">
        <v>1266</v>
      </c>
      <c r="J228" s="13" t="s">
        <v>1762</v>
      </c>
      <c r="K228" s="13" t="s">
        <v>1761</v>
      </c>
      <c r="L228" s="15">
        <f ca="1">(YEAR(NOW())-YEAR(Table120[[#This Row],[Date of Birth]]))</f>
        <v>49</v>
      </c>
      <c r="M228" s="13" t="s">
        <v>1399</v>
      </c>
      <c r="N228" s="14">
        <v>28360</v>
      </c>
      <c r="O228" s="13" t="s">
        <v>29</v>
      </c>
      <c r="P228" s="14">
        <v>46187</v>
      </c>
    </row>
    <row r="229" spans="1:16" s="43" customFormat="1" ht="18.75" x14ac:dyDescent="0.3">
      <c r="A229" s="22" t="s">
        <v>26</v>
      </c>
      <c r="B229" s="13" t="s">
        <v>228</v>
      </c>
      <c r="C229" s="13">
        <v>234</v>
      </c>
      <c r="D229" s="13" t="s">
        <v>1780</v>
      </c>
      <c r="E229" s="14">
        <v>46187</v>
      </c>
      <c r="F229" s="14">
        <v>46187</v>
      </c>
      <c r="G229" s="13" t="s">
        <v>1525</v>
      </c>
      <c r="H229" s="13" t="s">
        <v>34</v>
      </c>
      <c r="I229" s="13" t="s">
        <v>1280</v>
      </c>
      <c r="J229" s="13" t="s">
        <v>1681</v>
      </c>
      <c r="K229" s="13" t="s">
        <v>1455</v>
      </c>
      <c r="L229" s="15">
        <f ca="1">(YEAR(NOW())-YEAR(Table120[[#This Row],[Date of Birth]]))</f>
        <v>49</v>
      </c>
      <c r="M229" s="13" t="s">
        <v>1399</v>
      </c>
      <c r="N229" s="14">
        <v>28146</v>
      </c>
      <c r="O229" s="13" t="s">
        <v>29</v>
      </c>
      <c r="P229" s="14">
        <v>46187</v>
      </c>
    </row>
    <row r="230" spans="1:16" s="43" customFormat="1" ht="18.75" x14ac:dyDescent="0.3">
      <c r="A230" s="22" t="s">
        <v>26</v>
      </c>
      <c r="B230" s="13" t="s">
        <v>1836</v>
      </c>
      <c r="C230" s="13">
        <v>182</v>
      </c>
      <c r="D230" s="13" t="s">
        <v>1607</v>
      </c>
      <c r="E230" s="14">
        <v>46187</v>
      </c>
      <c r="F230" s="14">
        <v>46187</v>
      </c>
      <c r="G230" s="13" t="s">
        <v>1527</v>
      </c>
      <c r="H230" s="13" t="s">
        <v>34</v>
      </c>
      <c r="I230" s="13" t="s">
        <v>1040</v>
      </c>
      <c r="J230" s="13" t="s">
        <v>1769</v>
      </c>
      <c r="K230" s="13" t="s">
        <v>1770</v>
      </c>
      <c r="L230" s="15">
        <f ca="1">(YEAR(NOW())-YEAR(Table120[[#This Row],[Date of Birth]]))</f>
        <v>50</v>
      </c>
      <c r="M230" s="13" t="s">
        <v>1399</v>
      </c>
      <c r="N230" s="14">
        <v>27941</v>
      </c>
      <c r="O230" s="13" t="s">
        <v>29</v>
      </c>
      <c r="P230" s="14">
        <v>46187</v>
      </c>
    </row>
    <row r="231" spans="1:16" s="43" customFormat="1" ht="18.75" x14ac:dyDescent="0.3">
      <c r="A231" s="22" t="s">
        <v>26</v>
      </c>
      <c r="B231" s="13" t="s">
        <v>1833</v>
      </c>
      <c r="C231" s="13">
        <v>236</v>
      </c>
      <c r="D231" s="13" t="s">
        <v>1780</v>
      </c>
      <c r="E231" s="14">
        <v>46187</v>
      </c>
      <c r="F231" s="14">
        <v>46187</v>
      </c>
      <c r="G231" s="13" t="s">
        <v>1527</v>
      </c>
      <c r="H231" s="13" t="s">
        <v>34</v>
      </c>
      <c r="I231" s="13" t="s">
        <v>1289</v>
      </c>
      <c r="J231" s="13" t="s">
        <v>1798</v>
      </c>
      <c r="K231" s="13" t="s">
        <v>1717</v>
      </c>
      <c r="L231" s="15">
        <f ca="1">(YEAR(NOW())-YEAR(Table120[[#This Row],[Date of Birth]]))</f>
        <v>50</v>
      </c>
      <c r="M231" s="13" t="s">
        <v>1399</v>
      </c>
      <c r="N231" s="14">
        <v>27893</v>
      </c>
      <c r="O231" s="13" t="s">
        <v>77</v>
      </c>
      <c r="P231" s="14">
        <v>46187</v>
      </c>
    </row>
    <row r="232" spans="1:16" s="43" customFormat="1" ht="18.75" x14ac:dyDescent="0.3">
      <c r="A232" s="22" t="s">
        <v>26</v>
      </c>
      <c r="B232" s="13" t="s">
        <v>228</v>
      </c>
      <c r="C232" s="13">
        <v>115</v>
      </c>
      <c r="D232" s="13" t="s">
        <v>1413</v>
      </c>
      <c r="E232" s="14">
        <v>46187</v>
      </c>
      <c r="F232" s="14">
        <v>46187</v>
      </c>
      <c r="G232" s="13" t="s">
        <v>1515</v>
      </c>
      <c r="H232" s="13" t="s">
        <v>34</v>
      </c>
      <c r="I232" s="13" t="s">
        <v>701</v>
      </c>
      <c r="J232" s="13" t="s">
        <v>1723</v>
      </c>
      <c r="K232" s="13" t="s">
        <v>1460</v>
      </c>
      <c r="L232" s="15">
        <f ca="1">(YEAR(NOW())-YEAR(Table120[[#This Row],[Date of Birth]]))</f>
        <v>50</v>
      </c>
      <c r="M232" s="13" t="s">
        <v>1399</v>
      </c>
      <c r="N232" s="14">
        <v>27856</v>
      </c>
      <c r="O232" s="13" t="s">
        <v>29</v>
      </c>
      <c r="P232" s="14">
        <v>46187</v>
      </c>
    </row>
    <row r="233" spans="1:16" s="43" customFormat="1" ht="18.75" x14ac:dyDescent="0.3">
      <c r="A233" s="22" t="s">
        <v>26</v>
      </c>
      <c r="B233" s="13" t="s">
        <v>1836</v>
      </c>
      <c r="C233" s="13">
        <v>233</v>
      </c>
      <c r="D233" s="13" t="s">
        <v>1780</v>
      </c>
      <c r="E233" s="14">
        <v>46187</v>
      </c>
      <c r="F233" s="14">
        <v>46187</v>
      </c>
      <c r="G233" s="13" t="s">
        <v>1525</v>
      </c>
      <c r="H233" s="13" t="s">
        <v>34</v>
      </c>
      <c r="I233" s="13" t="s">
        <v>1275</v>
      </c>
      <c r="J233" s="13" t="s">
        <v>1824</v>
      </c>
      <c r="K233" s="13" t="s">
        <v>1825</v>
      </c>
      <c r="L233" s="15">
        <f ca="1">(YEAR(NOW())-YEAR(Table120[[#This Row],[Date of Birth]]))</f>
        <v>50</v>
      </c>
      <c r="M233" s="13" t="s">
        <v>1399</v>
      </c>
      <c r="N233" s="14">
        <v>27962</v>
      </c>
      <c r="O233" s="13" t="s">
        <v>29</v>
      </c>
      <c r="P233" s="14">
        <v>46187</v>
      </c>
    </row>
    <row r="234" spans="1:16" s="43" customFormat="1" ht="18.75" x14ac:dyDescent="0.3">
      <c r="A234" s="22" t="s">
        <v>26</v>
      </c>
      <c r="B234" s="13" t="s">
        <v>1833</v>
      </c>
      <c r="C234" s="13">
        <v>235</v>
      </c>
      <c r="D234" s="13" t="s">
        <v>1607</v>
      </c>
      <c r="E234" s="14">
        <v>46187</v>
      </c>
      <c r="F234" s="14">
        <v>46187</v>
      </c>
      <c r="G234" s="13" t="s">
        <v>1526</v>
      </c>
      <c r="H234" s="13" t="s">
        <v>34</v>
      </c>
      <c r="I234" s="13" t="s">
        <v>1284</v>
      </c>
      <c r="J234" s="13" t="s">
        <v>1758</v>
      </c>
      <c r="K234" s="13" t="s">
        <v>1759</v>
      </c>
      <c r="L234" s="15">
        <f ca="1">(YEAR(NOW())-YEAR(Table120[[#This Row],[Date of Birth]]))</f>
        <v>50</v>
      </c>
      <c r="M234" s="13" t="s">
        <v>1399</v>
      </c>
      <c r="N234" s="14">
        <v>27950</v>
      </c>
      <c r="O234" s="13" t="s">
        <v>29</v>
      </c>
      <c r="P234" s="14">
        <v>46187</v>
      </c>
    </row>
    <row r="235" spans="1:16" s="43" customFormat="1" ht="18.75" x14ac:dyDescent="0.3">
      <c r="A235" s="22" t="s">
        <v>26</v>
      </c>
      <c r="B235" s="13" t="s">
        <v>95</v>
      </c>
      <c r="C235" s="13">
        <v>189</v>
      </c>
      <c r="D235" s="13" t="s">
        <v>1607</v>
      </c>
      <c r="E235" s="14">
        <v>46187</v>
      </c>
      <c r="F235" s="14">
        <v>46187</v>
      </c>
      <c r="G235" s="13" t="s">
        <v>1515</v>
      </c>
      <c r="H235" s="13" t="s">
        <v>34</v>
      </c>
      <c r="I235" s="13" t="s">
        <v>1072</v>
      </c>
      <c r="J235" s="13" t="s">
        <v>1737</v>
      </c>
      <c r="K235" s="13" t="s">
        <v>1738</v>
      </c>
      <c r="L235" s="15">
        <f ca="1">(YEAR(NOW())-YEAR(Table120[[#This Row],[Date of Birth]]))</f>
        <v>51</v>
      </c>
      <c r="M235" s="13" t="s">
        <v>1399</v>
      </c>
      <c r="N235" s="14">
        <v>27605</v>
      </c>
      <c r="O235" s="13" t="s">
        <v>29</v>
      </c>
      <c r="P235" s="14">
        <v>46187</v>
      </c>
    </row>
    <row r="236" spans="1:16" s="43" customFormat="1" ht="18.75" x14ac:dyDescent="0.3">
      <c r="A236" s="22" t="s">
        <v>26</v>
      </c>
      <c r="B236" s="13" t="s">
        <v>137</v>
      </c>
      <c r="C236" s="13">
        <v>191</v>
      </c>
      <c r="D236" s="13" t="s">
        <v>1413</v>
      </c>
      <c r="E236" s="14">
        <v>46187</v>
      </c>
      <c r="F236" s="14">
        <v>46187</v>
      </c>
      <c r="G236" s="13" t="s">
        <v>1515</v>
      </c>
      <c r="H236" s="13" t="s">
        <v>34</v>
      </c>
      <c r="I236" s="13" t="s">
        <v>1080</v>
      </c>
      <c r="J236" s="13" t="s">
        <v>1816</v>
      </c>
      <c r="K236" s="13" t="s">
        <v>1818</v>
      </c>
      <c r="L236" s="15">
        <f ca="1">(YEAR(NOW())-YEAR(Table120[[#This Row],[Date of Birth]]))</f>
        <v>51</v>
      </c>
      <c r="M236" s="13" t="s">
        <v>1399</v>
      </c>
      <c r="N236" s="14">
        <v>27733</v>
      </c>
      <c r="O236" s="13" t="s">
        <v>29</v>
      </c>
      <c r="P236" s="14">
        <v>46187</v>
      </c>
    </row>
    <row r="237" spans="1:16" s="43" customFormat="1" ht="18.75" x14ac:dyDescent="0.3">
      <c r="A237" s="22" t="s">
        <v>26</v>
      </c>
      <c r="B237" s="13" t="s">
        <v>1833</v>
      </c>
      <c r="C237" s="13">
        <v>165</v>
      </c>
      <c r="D237" s="13" t="s">
        <v>1413</v>
      </c>
      <c r="E237" s="14">
        <v>46187</v>
      </c>
      <c r="F237" s="14">
        <v>46187</v>
      </c>
      <c r="G237" s="13" t="s">
        <v>1515</v>
      </c>
      <c r="H237" s="13" t="s">
        <v>34</v>
      </c>
      <c r="I237" s="13" t="s">
        <v>956</v>
      </c>
      <c r="J237" s="13" t="s">
        <v>1442</v>
      </c>
      <c r="K237" s="13" t="s">
        <v>1811</v>
      </c>
      <c r="L237" s="15">
        <f ca="1">(YEAR(NOW())-YEAR(Table120[[#This Row],[Date of Birth]]))</f>
        <v>52</v>
      </c>
      <c r="M237" s="13" t="s">
        <v>1399</v>
      </c>
      <c r="N237" s="14">
        <v>27322</v>
      </c>
      <c r="O237" s="13" t="s">
        <v>29</v>
      </c>
      <c r="P237" s="14">
        <v>46187</v>
      </c>
    </row>
    <row r="238" spans="1:16" s="43" customFormat="1" ht="18.75" x14ac:dyDescent="0.3">
      <c r="A238" s="22" t="s">
        <v>26</v>
      </c>
      <c r="B238" s="13" t="s">
        <v>1833</v>
      </c>
      <c r="C238" s="13">
        <v>8</v>
      </c>
      <c r="D238" s="13" t="s">
        <v>1780</v>
      </c>
      <c r="E238" s="14">
        <v>46187</v>
      </c>
      <c r="F238" s="14">
        <v>46187</v>
      </c>
      <c r="G238" s="13" t="s">
        <v>1515</v>
      </c>
      <c r="H238" s="13" t="s">
        <v>34</v>
      </c>
      <c r="I238" s="13" t="s">
        <v>96</v>
      </c>
      <c r="J238" s="13" t="s">
        <v>1610</v>
      </c>
      <c r="K238" s="13" t="s">
        <v>1611</v>
      </c>
      <c r="L238" s="15">
        <f ca="1">(YEAR(NOW())-YEAR(Table120[[#This Row],[Date of Birth]]))</f>
        <v>52</v>
      </c>
      <c r="M238" s="13" t="s">
        <v>1399</v>
      </c>
      <c r="N238" s="14">
        <v>27164</v>
      </c>
      <c r="O238" s="13" t="s">
        <v>77</v>
      </c>
      <c r="P238" s="14">
        <v>46187</v>
      </c>
    </row>
    <row r="239" spans="1:16" s="43" customFormat="1" ht="18.75" x14ac:dyDescent="0.3">
      <c r="A239" s="22" t="s">
        <v>26</v>
      </c>
      <c r="B239" s="13"/>
      <c r="C239" s="13">
        <v>215</v>
      </c>
      <c r="D239" s="13" t="s">
        <v>1413</v>
      </c>
      <c r="E239" s="14">
        <v>46187</v>
      </c>
      <c r="F239" s="14">
        <v>46187</v>
      </c>
      <c r="G239" s="13" t="s">
        <v>1515</v>
      </c>
      <c r="H239" s="13" t="s">
        <v>34</v>
      </c>
      <c r="I239" s="13" t="s">
        <v>1190</v>
      </c>
      <c r="J239" s="13" t="s">
        <v>1616</v>
      </c>
      <c r="K239" s="13" t="s">
        <v>1636</v>
      </c>
      <c r="L239" s="15">
        <f ca="1">(YEAR(NOW())-YEAR(Table120[[#This Row],[Date of Birth]]))</f>
        <v>54</v>
      </c>
      <c r="M239" s="13" t="s">
        <v>1399</v>
      </c>
      <c r="N239" s="14">
        <v>26336</v>
      </c>
      <c r="O239" s="13" t="s">
        <v>29</v>
      </c>
      <c r="P239" s="14">
        <v>46187</v>
      </c>
    </row>
    <row r="240" spans="1:16" s="43" customFormat="1" ht="18.75" x14ac:dyDescent="0.3">
      <c r="A240" s="22" t="s">
        <v>26</v>
      </c>
      <c r="B240" s="13" t="s">
        <v>154</v>
      </c>
      <c r="C240" s="13">
        <v>258</v>
      </c>
      <c r="D240" s="13" t="s">
        <v>1413</v>
      </c>
      <c r="E240" s="14">
        <v>46187</v>
      </c>
      <c r="F240" s="14">
        <v>46187</v>
      </c>
      <c r="G240" s="13" t="s">
        <v>1515</v>
      </c>
      <c r="H240" s="13" t="s">
        <v>34</v>
      </c>
      <c r="I240" s="13" t="s">
        <v>1367</v>
      </c>
      <c r="J240" s="13" t="s">
        <v>1666</v>
      </c>
      <c r="K240" s="13" t="s">
        <v>1667</v>
      </c>
      <c r="L240" s="15">
        <f ca="1">(YEAR(NOW())-YEAR(Table120[[#This Row],[Date of Birth]]))</f>
        <v>54</v>
      </c>
      <c r="M240" s="13" t="s">
        <v>1399</v>
      </c>
      <c r="N240" s="14">
        <v>26641</v>
      </c>
      <c r="O240" s="13" t="s">
        <v>77</v>
      </c>
      <c r="P240" s="14">
        <v>46187</v>
      </c>
    </row>
    <row r="241" spans="1:23" s="43" customFormat="1" ht="18.75" x14ac:dyDescent="0.3">
      <c r="A241" s="22" t="s">
        <v>26</v>
      </c>
      <c r="B241" s="13" t="s">
        <v>66</v>
      </c>
      <c r="C241" s="13">
        <v>156</v>
      </c>
      <c r="D241" s="13" t="s">
        <v>1413</v>
      </c>
      <c r="E241" s="14">
        <v>46187</v>
      </c>
      <c r="F241" s="14">
        <v>46187</v>
      </c>
      <c r="G241" s="13" t="s">
        <v>1515</v>
      </c>
      <c r="H241" s="13" t="s">
        <v>34</v>
      </c>
      <c r="I241" s="13" t="s">
        <v>910</v>
      </c>
      <c r="J241" s="13" t="s">
        <v>1443</v>
      </c>
      <c r="K241" s="13" t="s">
        <v>1462</v>
      </c>
      <c r="L241" s="15">
        <f ca="1">(YEAR(NOW())-YEAR(Table120[[#This Row],[Date of Birth]]))</f>
        <v>55</v>
      </c>
      <c r="M241" s="13" t="s">
        <v>1399</v>
      </c>
      <c r="N241" s="14">
        <v>26001</v>
      </c>
      <c r="O241" s="13" t="s">
        <v>29</v>
      </c>
      <c r="P241" s="14">
        <v>46187</v>
      </c>
    </row>
    <row r="242" spans="1:23" s="43" customFormat="1" ht="18.75" x14ac:dyDescent="0.3">
      <c r="A242" s="22" t="s">
        <v>26</v>
      </c>
      <c r="B242" s="13"/>
      <c r="C242" s="13">
        <v>13</v>
      </c>
      <c r="D242" s="13" t="s">
        <v>1607</v>
      </c>
      <c r="E242" s="14">
        <v>46187</v>
      </c>
      <c r="F242" s="14">
        <v>46187</v>
      </c>
      <c r="G242" s="13" t="s">
        <v>1515</v>
      </c>
      <c r="H242" s="13" t="s">
        <v>34</v>
      </c>
      <c r="I242" s="13" t="s">
        <v>129</v>
      </c>
      <c r="J242" s="13" t="s">
        <v>1615</v>
      </c>
      <c r="K242" s="13" t="s">
        <v>1600</v>
      </c>
      <c r="L242" s="15">
        <f ca="1">(YEAR(NOW())-YEAR(Table120[[#This Row],[Date of Birth]]))</f>
        <v>55</v>
      </c>
      <c r="M242" s="13" t="s">
        <v>1399</v>
      </c>
      <c r="N242" s="14">
        <v>26176</v>
      </c>
      <c r="O242" s="13" t="s">
        <v>29</v>
      </c>
      <c r="P242" s="14">
        <v>46187</v>
      </c>
    </row>
    <row r="243" spans="1:23" s="43" customFormat="1" ht="18.75" x14ac:dyDescent="0.3">
      <c r="A243" s="22" t="s">
        <v>26</v>
      </c>
      <c r="B243" s="13" t="s">
        <v>1835</v>
      </c>
      <c r="C243" s="13">
        <v>240</v>
      </c>
      <c r="D243" s="13" t="s">
        <v>1413</v>
      </c>
      <c r="E243" s="14">
        <v>46187</v>
      </c>
      <c r="F243" s="14">
        <v>46187</v>
      </c>
      <c r="G243" s="13" t="s">
        <v>1515</v>
      </c>
      <c r="H243" s="13" t="s">
        <v>34</v>
      </c>
      <c r="I243" s="13" t="s">
        <v>1307</v>
      </c>
      <c r="J243" s="13" t="s">
        <v>1752</v>
      </c>
      <c r="K243" s="13" t="s">
        <v>1753</v>
      </c>
      <c r="L243" s="15">
        <f ca="1">(YEAR(NOW())-YEAR(Table120[[#This Row],[Date of Birth]]))</f>
        <v>56</v>
      </c>
      <c r="M243" s="13" t="s">
        <v>1399</v>
      </c>
      <c r="N243" s="14">
        <v>25929</v>
      </c>
      <c r="O243" s="13" t="s">
        <v>77</v>
      </c>
      <c r="P243" s="14">
        <v>46187</v>
      </c>
    </row>
    <row r="244" spans="1:23" s="43" customFormat="1" ht="18.75" x14ac:dyDescent="0.3">
      <c r="A244" s="22" t="s">
        <v>26</v>
      </c>
      <c r="B244" s="13" t="s">
        <v>1835</v>
      </c>
      <c r="C244" s="13">
        <v>88</v>
      </c>
      <c r="D244" s="13" t="s">
        <v>1413</v>
      </c>
      <c r="E244" s="14">
        <v>46187</v>
      </c>
      <c r="F244" s="14">
        <v>46187</v>
      </c>
      <c r="G244" s="13" t="s">
        <v>1513</v>
      </c>
      <c r="H244" s="13" t="s">
        <v>34</v>
      </c>
      <c r="I244" s="13" t="s">
        <v>564</v>
      </c>
      <c r="J244" s="13" t="s">
        <v>1687</v>
      </c>
      <c r="K244" s="13" t="s">
        <v>1462</v>
      </c>
      <c r="L244" s="15">
        <f ca="1">(YEAR(NOW())-YEAR(Table120[[#This Row],[Date of Birth]]))</f>
        <v>57</v>
      </c>
      <c r="M244" s="13" t="s">
        <v>1399</v>
      </c>
      <c r="N244" s="14">
        <v>25421</v>
      </c>
      <c r="O244" s="13" t="s">
        <v>77</v>
      </c>
      <c r="P244" s="14">
        <v>46187</v>
      </c>
    </row>
    <row r="245" spans="1:23" s="43" customFormat="1" ht="18.75" x14ac:dyDescent="0.3">
      <c r="A245" s="22" t="s">
        <v>26</v>
      </c>
      <c r="B245" s="13" t="s">
        <v>95</v>
      </c>
      <c r="C245" s="13">
        <v>100</v>
      </c>
      <c r="D245" s="13" t="s">
        <v>1780</v>
      </c>
      <c r="E245" s="14">
        <v>46187</v>
      </c>
      <c r="F245" s="14">
        <v>46187</v>
      </c>
      <c r="G245" s="13" t="s">
        <v>1513</v>
      </c>
      <c r="H245" s="13" t="s">
        <v>34</v>
      </c>
      <c r="I245" s="13" t="s">
        <v>623</v>
      </c>
      <c r="J245" s="13" t="s">
        <v>1708</v>
      </c>
      <c r="K245" s="13" t="s">
        <v>1706</v>
      </c>
      <c r="L245" s="15">
        <f ca="1">(YEAR(NOW())-YEAR(Table120[[#This Row],[Date of Birth]]))</f>
        <v>57</v>
      </c>
      <c r="M245" s="13" t="s">
        <v>1399</v>
      </c>
      <c r="N245" s="14">
        <v>25281</v>
      </c>
      <c r="O245" s="13" t="s">
        <v>29</v>
      </c>
      <c r="P245" s="14">
        <v>46187</v>
      </c>
    </row>
    <row r="246" spans="1:23" s="43" customFormat="1" ht="18.75" x14ac:dyDescent="0.3">
      <c r="A246" s="22" t="s">
        <v>26</v>
      </c>
      <c r="B246" s="13" t="s">
        <v>1838</v>
      </c>
      <c r="C246" s="13">
        <v>95</v>
      </c>
      <c r="D246" s="13" t="s">
        <v>1413</v>
      </c>
      <c r="E246" s="14">
        <v>46187</v>
      </c>
      <c r="F246" s="14">
        <v>46187</v>
      </c>
      <c r="G246" s="13" t="s">
        <v>1513</v>
      </c>
      <c r="H246" s="13" t="s">
        <v>34</v>
      </c>
      <c r="I246" s="13" t="s">
        <v>601</v>
      </c>
      <c r="J246" s="13" t="s">
        <v>1804</v>
      </c>
      <c r="K246" s="13" t="s">
        <v>1679</v>
      </c>
      <c r="L246" s="15">
        <f ca="1">(YEAR(NOW())-YEAR(Table120[[#This Row],[Date of Birth]]))</f>
        <v>58</v>
      </c>
      <c r="M246" s="13" t="s">
        <v>1399</v>
      </c>
      <c r="N246" s="14">
        <v>25003</v>
      </c>
      <c r="O246" s="13" t="s">
        <v>29</v>
      </c>
      <c r="P246" s="14">
        <v>46187</v>
      </c>
    </row>
    <row r="247" spans="1:23" s="43" customFormat="1" ht="18.75" x14ac:dyDescent="0.3">
      <c r="A247" s="22" t="s">
        <v>26</v>
      </c>
      <c r="B247" s="13" t="s">
        <v>1838</v>
      </c>
      <c r="C247" s="13">
        <v>32</v>
      </c>
      <c r="D247" s="13" t="s">
        <v>1607</v>
      </c>
      <c r="E247" s="14">
        <v>46187</v>
      </c>
      <c r="F247" s="14">
        <v>46187</v>
      </c>
      <c r="G247" s="13" t="s">
        <v>1513</v>
      </c>
      <c r="H247" s="13" t="s">
        <v>34</v>
      </c>
      <c r="I247" s="13" t="s">
        <v>254</v>
      </c>
      <c r="J247" s="13" t="s">
        <v>1674</v>
      </c>
      <c r="K247" s="13" t="s">
        <v>1596</v>
      </c>
      <c r="L247" s="15">
        <f ca="1">(YEAR(NOW())-YEAR(Table120[[#This Row],[Date of Birth]]))</f>
        <v>58</v>
      </c>
      <c r="M247" s="13" t="s">
        <v>1399</v>
      </c>
      <c r="N247" s="14">
        <v>25169</v>
      </c>
      <c r="O247" s="13" t="s">
        <v>77</v>
      </c>
      <c r="P247" s="14">
        <v>46187</v>
      </c>
    </row>
    <row r="248" spans="1:23" s="43" customFormat="1" ht="18.75" x14ac:dyDescent="0.3">
      <c r="A248" s="22" t="s">
        <v>26</v>
      </c>
      <c r="B248" s="13" t="s">
        <v>1836</v>
      </c>
      <c r="C248" s="13">
        <v>18</v>
      </c>
      <c r="D248" s="13" t="s">
        <v>1607</v>
      </c>
      <c r="E248" s="14">
        <v>46187</v>
      </c>
      <c r="F248" s="14">
        <v>46187</v>
      </c>
      <c r="G248" s="13" t="s">
        <v>1513</v>
      </c>
      <c r="H248" s="13" t="s">
        <v>34</v>
      </c>
      <c r="I248" s="13" t="s">
        <v>161</v>
      </c>
      <c r="J248" s="13" t="s">
        <v>1445</v>
      </c>
      <c r="K248" s="13" t="s">
        <v>1618</v>
      </c>
      <c r="L248" s="15">
        <f ca="1">(YEAR(NOW())-YEAR(Table120[[#This Row],[Date of Birth]]))</f>
        <v>59</v>
      </c>
      <c r="M248" s="13" t="s">
        <v>1399</v>
      </c>
      <c r="N248" s="14">
        <v>24809</v>
      </c>
      <c r="O248" s="13" t="s">
        <v>77</v>
      </c>
      <c r="P248" s="14">
        <v>46187</v>
      </c>
    </row>
    <row r="249" spans="1:23" s="43" customFormat="1" ht="18.75" x14ac:dyDescent="0.3">
      <c r="A249" s="22" t="s">
        <v>26</v>
      </c>
      <c r="B249" s="13" t="s">
        <v>1833</v>
      </c>
      <c r="C249" s="13">
        <v>229</v>
      </c>
      <c r="D249" s="13" t="s">
        <v>1413</v>
      </c>
      <c r="E249" s="14">
        <v>46187</v>
      </c>
      <c r="F249" s="14">
        <v>46187</v>
      </c>
      <c r="G249" s="44" t="s">
        <v>1513</v>
      </c>
      <c r="H249" s="13" t="s">
        <v>34</v>
      </c>
      <c r="I249" s="13" t="s">
        <v>1257</v>
      </c>
      <c r="J249" s="13" t="s">
        <v>1624</v>
      </c>
      <c r="K249" s="13" t="s">
        <v>1624</v>
      </c>
      <c r="L249" s="15">
        <f ca="1">(YEAR(NOW())-YEAR(Table120[[#This Row],[Date of Birth]]))</f>
        <v>59</v>
      </c>
      <c r="M249" s="13" t="s">
        <v>1399</v>
      </c>
      <c r="N249" s="14">
        <v>24619</v>
      </c>
      <c r="O249" s="13" t="s">
        <v>29</v>
      </c>
      <c r="P249" s="14">
        <v>46187</v>
      </c>
    </row>
    <row r="250" spans="1:23" s="43" customFormat="1" ht="18.75" x14ac:dyDescent="0.3">
      <c r="A250" s="22" t="s">
        <v>26</v>
      </c>
      <c r="B250" s="13" t="s">
        <v>1836</v>
      </c>
      <c r="C250" s="13">
        <v>22</v>
      </c>
      <c r="D250" s="13" t="s">
        <v>1413</v>
      </c>
      <c r="E250" s="14">
        <v>46187</v>
      </c>
      <c r="F250" s="14">
        <v>46187</v>
      </c>
      <c r="G250" s="13" t="s">
        <v>1513</v>
      </c>
      <c r="H250" s="13" t="s">
        <v>34</v>
      </c>
      <c r="I250" s="13" t="s">
        <v>192</v>
      </c>
      <c r="J250" s="13" t="s">
        <v>1623</v>
      </c>
      <c r="K250" s="13" t="s">
        <v>1624</v>
      </c>
      <c r="L250" s="15">
        <f ca="1">(YEAR(NOW())-YEAR(Table120[[#This Row],[Date of Birth]]))</f>
        <v>60</v>
      </c>
      <c r="M250" s="13" t="s">
        <v>1399</v>
      </c>
      <c r="N250" s="14">
        <v>24406</v>
      </c>
      <c r="O250" s="13" t="s">
        <v>29</v>
      </c>
      <c r="P250" s="14">
        <v>46187</v>
      </c>
    </row>
    <row r="251" spans="1:23" s="43" customFormat="1" ht="18.75" x14ac:dyDescent="0.3">
      <c r="A251" s="22" t="s">
        <v>26</v>
      </c>
      <c r="B251" s="13" t="s">
        <v>1837</v>
      </c>
      <c r="C251" s="13">
        <v>68</v>
      </c>
      <c r="D251" s="13" t="s">
        <v>1413</v>
      </c>
      <c r="E251" s="14">
        <v>46187</v>
      </c>
      <c r="F251" s="14">
        <v>46187</v>
      </c>
      <c r="G251" s="13" t="s">
        <v>1513</v>
      </c>
      <c r="H251" s="13" t="s">
        <v>34</v>
      </c>
      <c r="I251" s="13" t="s">
        <v>454</v>
      </c>
      <c r="J251" s="13" t="s">
        <v>1652</v>
      </c>
      <c r="K251" s="13" t="s">
        <v>1624</v>
      </c>
      <c r="L251" s="15">
        <f ca="1">(YEAR(NOW())-YEAR(Table120[[#This Row],[Date of Birth]]))</f>
        <v>61</v>
      </c>
      <c r="M251" s="13" t="s">
        <v>1399</v>
      </c>
      <c r="N251" s="14">
        <v>24053</v>
      </c>
      <c r="O251" s="13" t="s">
        <v>29</v>
      </c>
      <c r="P251" s="14">
        <v>46187</v>
      </c>
    </row>
    <row r="252" spans="1:23" s="43" customFormat="1" ht="18.75" x14ac:dyDescent="0.3">
      <c r="A252" s="22" t="s">
        <v>26</v>
      </c>
      <c r="B252" s="13" t="s">
        <v>1835</v>
      </c>
      <c r="C252" s="13">
        <v>155</v>
      </c>
      <c r="D252" s="13" t="s">
        <v>1413</v>
      </c>
      <c r="E252" s="14">
        <v>46187</v>
      </c>
      <c r="F252" s="14">
        <v>46187</v>
      </c>
      <c r="G252" s="13" t="s">
        <v>1513</v>
      </c>
      <c r="H252" s="13" t="s">
        <v>34</v>
      </c>
      <c r="I252" s="13" t="s">
        <v>906</v>
      </c>
      <c r="J252" s="13" t="s">
        <v>1644</v>
      </c>
      <c r="K252" s="13" t="s">
        <v>1620</v>
      </c>
      <c r="L252" s="15">
        <f ca="1">(YEAR(NOW())-YEAR(Table120[[#This Row],[Date of Birth]]))</f>
        <v>61</v>
      </c>
      <c r="M252" s="13" t="s">
        <v>1399</v>
      </c>
      <c r="N252" s="14">
        <v>23881</v>
      </c>
      <c r="O252" s="13" t="s">
        <v>29</v>
      </c>
      <c r="P252" s="14">
        <v>46187</v>
      </c>
    </row>
    <row r="253" spans="1:23" s="43" customFormat="1" ht="18.75" x14ac:dyDescent="0.3">
      <c r="A253" s="22" t="s">
        <v>26</v>
      </c>
      <c r="B253" s="13" t="s">
        <v>228</v>
      </c>
      <c r="C253" s="13">
        <v>72</v>
      </c>
      <c r="D253" s="13" t="s">
        <v>1607</v>
      </c>
      <c r="E253" s="14">
        <v>46187</v>
      </c>
      <c r="F253" s="14">
        <v>46187</v>
      </c>
      <c r="G253" s="13" t="s">
        <v>1513</v>
      </c>
      <c r="H253" s="13" t="s">
        <v>34</v>
      </c>
      <c r="I253" s="13" t="s">
        <v>1412</v>
      </c>
      <c r="J253" s="13" t="s">
        <v>1445</v>
      </c>
      <c r="K253" s="13" t="s">
        <v>1618</v>
      </c>
      <c r="L253" s="15">
        <f ca="1">(YEAR(NOW())-YEAR(Table120[[#This Row],[Date of Birth]]))</f>
        <v>63</v>
      </c>
      <c r="M253" s="13" t="s">
        <v>1399</v>
      </c>
      <c r="N253" s="14">
        <v>23196</v>
      </c>
      <c r="O253" s="13" t="s">
        <v>77</v>
      </c>
      <c r="P253" s="14">
        <v>46187</v>
      </c>
    </row>
    <row r="254" spans="1:23" s="23" customFormat="1" ht="18.75" x14ac:dyDescent="0.3">
      <c r="A254" s="22" t="s">
        <v>26</v>
      </c>
      <c r="B254" s="13" t="s">
        <v>1836</v>
      </c>
      <c r="C254" s="13">
        <v>16</v>
      </c>
      <c r="D254" s="13" t="s">
        <v>1413</v>
      </c>
      <c r="E254" s="14">
        <v>46187</v>
      </c>
      <c r="F254" s="14">
        <v>46187</v>
      </c>
      <c r="G254" s="13" t="s">
        <v>1513</v>
      </c>
      <c r="H254" s="13" t="s">
        <v>34</v>
      </c>
      <c r="I254" s="13" t="s">
        <v>147</v>
      </c>
      <c r="J254" s="13" t="s">
        <v>1616</v>
      </c>
      <c r="K254" s="13" t="s">
        <v>1438</v>
      </c>
      <c r="L254" s="15">
        <f ca="1">(YEAR(NOW())-YEAR(Table120[[#This Row],[Date of Birth]]))</f>
        <v>63</v>
      </c>
      <c r="M254" s="13" t="s">
        <v>1399</v>
      </c>
      <c r="N254" s="14">
        <v>23326</v>
      </c>
      <c r="O254" s="13" t="s">
        <v>29</v>
      </c>
      <c r="P254" s="14">
        <v>46187</v>
      </c>
      <c r="V254" s="43"/>
      <c r="W254" s="43"/>
    </row>
    <row r="255" spans="1:23" s="23" customFormat="1" ht="18.75" x14ac:dyDescent="0.3">
      <c r="A255" s="22" t="s">
        <v>26</v>
      </c>
      <c r="B255" s="13" t="s">
        <v>66</v>
      </c>
      <c r="C255" s="13">
        <v>241</v>
      </c>
      <c r="D255" s="13" t="s">
        <v>1413</v>
      </c>
      <c r="E255" s="14">
        <v>46187</v>
      </c>
      <c r="F255" s="14">
        <v>46187</v>
      </c>
      <c r="G255" s="13" t="s">
        <v>1513</v>
      </c>
      <c r="H255" s="13" t="s">
        <v>34</v>
      </c>
      <c r="I255" s="13" t="s">
        <v>1350</v>
      </c>
      <c r="J255" s="13" t="s">
        <v>1725</v>
      </c>
      <c r="K255" s="13" t="s">
        <v>1459</v>
      </c>
      <c r="L255" s="15">
        <f ca="1">(YEAR(NOW())-YEAR(Table120[[#This Row],[Date of Birth]]))</f>
        <v>63</v>
      </c>
      <c r="M255" s="13" t="s">
        <v>1399</v>
      </c>
      <c r="N255" s="14">
        <v>23196</v>
      </c>
      <c r="O255" s="13" t="s">
        <v>29</v>
      </c>
      <c r="P255" s="14">
        <v>46187</v>
      </c>
    </row>
    <row r="256" spans="1:23" s="23" customFormat="1" ht="18.75" x14ac:dyDescent="0.3">
      <c r="A256" s="22" t="s">
        <v>26</v>
      </c>
      <c r="B256" s="13" t="s">
        <v>1835</v>
      </c>
      <c r="C256" s="13">
        <v>63</v>
      </c>
      <c r="D256" s="13" t="s">
        <v>1607</v>
      </c>
      <c r="E256" s="14">
        <v>46187</v>
      </c>
      <c r="F256" s="14">
        <v>46187</v>
      </c>
      <c r="G256" s="13" t="s">
        <v>1515</v>
      </c>
      <c r="H256" s="13" t="s">
        <v>34</v>
      </c>
      <c r="I256" s="13" t="s">
        <v>424</v>
      </c>
      <c r="J256" s="13" t="s">
        <v>1605</v>
      </c>
      <c r="K256" s="13" t="s">
        <v>1462</v>
      </c>
      <c r="L256" s="15">
        <f ca="1">(YEAR(NOW())-YEAR(Table120[[#This Row],[Date of Birth]]))</f>
        <v>63</v>
      </c>
      <c r="M256" s="13" t="s">
        <v>1399</v>
      </c>
      <c r="N256" s="14">
        <v>23242</v>
      </c>
      <c r="O256" s="13" t="s">
        <v>29</v>
      </c>
      <c r="P256" s="14">
        <v>46187</v>
      </c>
    </row>
    <row r="257" spans="1:23" s="43" customFormat="1" ht="18.75" x14ac:dyDescent="0.3">
      <c r="A257" s="22" t="s">
        <v>26</v>
      </c>
      <c r="B257" s="13" t="s">
        <v>1833</v>
      </c>
      <c r="C257" s="13">
        <v>123</v>
      </c>
      <c r="D257" s="13" t="s">
        <v>1413</v>
      </c>
      <c r="E257" s="14">
        <v>46187</v>
      </c>
      <c r="F257" s="14">
        <v>46187</v>
      </c>
      <c r="G257" s="13" t="s">
        <v>1515</v>
      </c>
      <c r="H257" s="13" t="s">
        <v>34</v>
      </c>
      <c r="I257" s="13" t="s">
        <v>740</v>
      </c>
      <c r="J257" s="13" t="s">
        <v>1707</v>
      </c>
      <c r="K257" s="13" t="s">
        <v>1706</v>
      </c>
      <c r="L257" s="15">
        <f ca="1">(YEAR(NOW())-YEAR(Table120[[#This Row],[Date of Birth]]))</f>
        <v>63</v>
      </c>
      <c r="M257" s="13" t="s">
        <v>1399</v>
      </c>
      <c r="N257" s="14">
        <v>23268</v>
      </c>
      <c r="O257" s="13" t="s">
        <v>77</v>
      </c>
      <c r="P257" s="14">
        <v>46187</v>
      </c>
      <c r="V257" s="23"/>
      <c r="W257" s="23"/>
    </row>
    <row r="258" spans="1:23" s="43" customFormat="1" ht="18.75" x14ac:dyDescent="0.3">
      <c r="A258" s="22" t="s">
        <v>26</v>
      </c>
      <c r="B258" s="13" t="s">
        <v>1830</v>
      </c>
      <c r="C258" s="13">
        <v>87</v>
      </c>
      <c r="D258" s="13" t="s">
        <v>1413</v>
      </c>
      <c r="E258" s="14">
        <v>46187</v>
      </c>
      <c r="F258" s="14">
        <v>46187</v>
      </c>
      <c r="G258" s="13" t="s">
        <v>1513</v>
      </c>
      <c r="H258" s="13" t="s">
        <v>34</v>
      </c>
      <c r="I258" s="13" t="s">
        <v>560</v>
      </c>
      <c r="J258" s="13" t="s">
        <v>1686</v>
      </c>
      <c r="K258" s="13" t="s">
        <v>1676</v>
      </c>
      <c r="L258" s="15">
        <f ca="1">(YEAR(NOW())-YEAR(Table120[[#This Row],[Date of Birth]]))</f>
        <v>65</v>
      </c>
      <c r="M258" s="13" t="s">
        <v>1399</v>
      </c>
      <c r="N258" s="14">
        <v>22410</v>
      </c>
      <c r="O258" s="13" t="s">
        <v>77</v>
      </c>
      <c r="P258" s="14">
        <v>46187</v>
      </c>
    </row>
    <row r="259" spans="1:23" s="43" customFormat="1" ht="18.75" x14ac:dyDescent="0.3">
      <c r="A259" s="22" t="s">
        <v>26</v>
      </c>
      <c r="B259" s="13" t="s">
        <v>1835</v>
      </c>
      <c r="C259" s="13">
        <v>74</v>
      </c>
      <c r="D259" s="13" t="s">
        <v>1413</v>
      </c>
      <c r="E259" s="14">
        <v>46187</v>
      </c>
      <c r="F259" s="14">
        <v>46187</v>
      </c>
      <c r="G259" s="13" t="s">
        <v>1513</v>
      </c>
      <c r="H259" s="13" t="s">
        <v>34</v>
      </c>
      <c r="I259" s="13" t="s">
        <v>489</v>
      </c>
      <c r="J259" s="13" t="s">
        <v>1627</v>
      </c>
      <c r="K259" s="13" t="s">
        <v>1656</v>
      </c>
      <c r="L259" s="15">
        <f ca="1">(YEAR(NOW())-YEAR(Table120[[#This Row],[Date of Birth]]))</f>
        <v>66</v>
      </c>
      <c r="M259" s="13" t="s">
        <v>1399</v>
      </c>
      <c r="N259" s="14">
        <v>22200</v>
      </c>
      <c r="O259" s="13" t="s">
        <v>29</v>
      </c>
      <c r="P259" s="14">
        <v>46187</v>
      </c>
    </row>
    <row r="260" spans="1:23" s="43" customFormat="1" ht="18.75" x14ac:dyDescent="0.3">
      <c r="A260" s="22" t="s">
        <v>26</v>
      </c>
      <c r="B260" s="13" t="s">
        <v>228</v>
      </c>
      <c r="C260" s="13">
        <v>102</v>
      </c>
      <c r="D260" s="13" t="s">
        <v>1413</v>
      </c>
      <c r="E260" s="14">
        <v>46187</v>
      </c>
      <c r="F260" s="14">
        <v>46187</v>
      </c>
      <c r="G260" s="13" t="s">
        <v>1513</v>
      </c>
      <c r="H260" s="13" t="s">
        <v>34</v>
      </c>
      <c r="I260" s="13" t="s">
        <v>634</v>
      </c>
      <c r="J260" s="13" t="s">
        <v>1677</v>
      </c>
      <c r="K260" s="13" t="s">
        <v>1441</v>
      </c>
      <c r="L260" s="15">
        <f ca="1">(YEAR(NOW())-YEAR(Table120[[#This Row],[Date of Birth]]))</f>
        <v>66</v>
      </c>
      <c r="M260" s="13" t="s">
        <v>1399</v>
      </c>
      <c r="N260" s="14">
        <v>22058</v>
      </c>
      <c r="O260" s="13" t="s">
        <v>77</v>
      </c>
      <c r="P260" s="14">
        <v>46187</v>
      </c>
    </row>
    <row r="261" spans="1:23" s="23" customFormat="1" ht="18.75" x14ac:dyDescent="0.3">
      <c r="A261" s="22" t="s">
        <v>26</v>
      </c>
      <c r="B261" s="13" t="s">
        <v>95</v>
      </c>
      <c r="C261" s="13">
        <v>196</v>
      </c>
      <c r="D261" s="13" t="s">
        <v>1413</v>
      </c>
      <c r="E261" s="14">
        <v>46187</v>
      </c>
      <c r="F261" s="14">
        <v>46187</v>
      </c>
      <c r="G261" s="44" t="s">
        <v>1513</v>
      </c>
      <c r="H261" s="13" t="s">
        <v>34</v>
      </c>
      <c r="I261" s="13" t="s">
        <v>1101</v>
      </c>
      <c r="J261" s="13" t="s">
        <v>1807</v>
      </c>
      <c r="K261" s="13" t="s">
        <v>1805</v>
      </c>
      <c r="L261" s="15">
        <f ca="1">(YEAR(NOW())-YEAR(Table120[[#This Row],[Date of Birth]]))</f>
        <v>67</v>
      </c>
      <c r="M261" s="13" t="s">
        <v>1399</v>
      </c>
      <c r="N261" s="14">
        <v>21863</v>
      </c>
      <c r="O261" s="13" t="s">
        <v>77</v>
      </c>
      <c r="P261" s="14">
        <v>46187</v>
      </c>
      <c r="V261" s="43"/>
      <c r="W261" s="43"/>
    </row>
    <row r="262" spans="1:23" s="23" customFormat="1" ht="18.75" x14ac:dyDescent="0.3">
      <c r="A262" s="22" t="s">
        <v>26</v>
      </c>
      <c r="B262" s="13" t="s">
        <v>66</v>
      </c>
      <c r="C262" s="13">
        <v>248</v>
      </c>
      <c r="D262" s="13" t="s">
        <v>1413</v>
      </c>
      <c r="E262" s="14">
        <v>46187</v>
      </c>
      <c r="F262" s="14">
        <v>46187</v>
      </c>
      <c r="G262" s="44" t="s">
        <v>1513</v>
      </c>
      <c r="H262" s="13" t="s">
        <v>34</v>
      </c>
      <c r="I262" s="13" t="s">
        <v>1357</v>
      </c>
      <c r="J262" s="13" t="s">
        <v>1707</v>
      </c>
      <c r="K262" s="13" t="s">
        <v>1706</v>
      </c>
      <c r="L262" s="15">
        <f ca="1">(YEAR(NOW())-YEAR(Table120[[#This Row],[Date of Birth]]))</f>
        <v>67</v>
      </c>
      <c r="M262" s="13" t="s">
        <v>1399</v>
      </c>
      <c r="N262" s="14">
        <v>21863</v>
      </c>
      <c r="O262" s="13" t="s">
        <v>77</v>
      </c>
      <c r="P262" s="14">
        <v>46187</v>
      </c>
    </row>
    <row r="263" spans="1:23" s="23" customFormat="1" ht="18.75" x14ac:dyDescent="0.3">
      <c r="A263" s="22" t="s">
        <v>26</v>
      </c>
      <c r="B263" s="13" t="s">
        <v>228</v>
      </c>
      <c r="C263" s="13">
        <v>197</v>
      </c>
      <c r="D263" s="13" t="s">
        <v>1413</v>
      </c>
      <c r="E263" s="14">
        <v>46187</v>
      </c>
      <c r="F263" s="14">
        <v>46187</v>
      </c>
      <c r="G263" s="44" t="s">
        <v>1513</v>
      </c>
      <c r="H263" s="13" t="s">
        <v>34</v>
      </c>
      <c r="I263" s="13" t="s">
        <v>1105</v>
      </c>
      <c r="J263" s="13" t="s">
        <v>1731</v>
      </c>
      <c r="K263" s="13" t="s">
        <v>1732</v>
      </c>
      <c r="L263" s="15">
        <f ca="1">(YEAR(NOW())-YEAR(Table120[[#This Row],[Date of Birth]]))</f>
        <v>68</v>
      </c>
      <c r="M263" s="13" t="s">
        <v>1399</v>
      </c>
      <c r="N263" s="14">
        <v>21292</v>
      </c>
      <c r="O263" s="13" t="s">
        <v>77</v>
      </c>
      <c r="P263" s="14">
        <v>46187</v>
      </c>
    </row>
    <row r="264" spans="1:23" s="23" customFormat="1" ht="18.75" x14ac:dyDescent="0.3">
      <c r="A264" s="22" t="s">
        <v>26</v>
      </c>
      <c r="B264" s="13" t="s">
        <v>1830</v>
      </c>
      <c r="C264" s="13">
        <v>262</v>
      </c>
      <c r="D264" s="13" t="s">
        <v>1413</v>
      </c>
      <c r="E264" s="14">
        <v>46187</v>
      </c>
      <c r="F264" s="14">
        <v>46187</v>
      </c>
      <c r="G264" s="44" t="s">
        <v>1513</v>
      </c>
      <c r="H264" s="13" t="s">
        <v>34</v>
      </c>
      <c r="I264" s="13" t="s">
        <v>1371</v>
      </c>
      <c r="J264" s="13" t="s">
        <v>1650</v>
      </c>
      <c r="K264" s="13" t="s">
        <v>1441</v>
      </c>
      <c r="L264" s="15">
        <f ca="1">(YEAR(NOW())-YEAR(Table120[[#This Row],[Date of Birth]]))</f>
        <v>68</v>
      </c>
      <c r="M264" s="13" t="s">
        <v>1399</v>
      </c>
      <c r="N264" s="14">
        <v>21461</v>
      </c>
      <c r="O264" s="13" t="s">
        <v>29</v>
      </c>
      <c r="P264" s="14">
        <v>46187</v>
      </c>
    </row>
    <row r="265" spans="1:23" s="23" customFormat="1" ht="18.75" x14ac:dyDescent="0.3">
      <c r="A265" s="22" t="s">
        <v>26</v>
      </c>
      <c r="B265" s="13" t="s">
        <v>1838</v>
      </c>
      <c r="C265" s="13">
        <v>90</v>
      </c>
      <c r="D265" s="13" t="s">
        <v>1413</v>
      </c>
      <c r="E265" s="14">
        <v>46187</v>
      </c>
      <c r="F265" s="14">
        <v>46187</v>
      </c>
      <c r="G265" s="44" t="s">
        <v>1513</v>
      </c>
      <c r="H265" s="13" t="s">
        <v>34</v>
      </c>
      <c r="I265" s="13" t="s">
        <v>575</v>
      </c>
      <c r="J265" s="13" t="s">
        <v>1821</v>
      </c>
      <c r="K265" s="13" t="s">
        <v>1449</v>
      </c>
      <c r="L265" s="15">
        <f ca="1">(YEAR(NOW())-YEAR(Table120[[#This Row],[Date of Birth]]))</f>
        <v>68</v>
      </c>
      <c r="M265" s="13" t="s">
        <v>1399</v>
      </c>
      <c r="N265" s="14">
        <v>21197</v>
      </c>
      <c r="O265" s="13" t="s">
        <v>29</v>
      </c>
      <c r="P265" s="14">
        <v>46187</v>
      </c>
    </row>
    <row r="266" spans="1:23" s="43" customFormat="1" ht="18.75" x14ac:dyDescent="0.3">
      <c r="A266" s="22" t="s">
        <v>26</v>
      </c>
      <c r="B266" s="13" t="s">
        <v>1836</v>
      </c>
      <c r="C266" s="13">
        <v>180</v>
      </c>
      <c r="D266" s="13" t="s">
        <v>1413</v>
      </c>
      <c r="E266" s="14">
        <v>46187</v>
      </c>
      <c r="F266" s="14">
        <v>46187</v>
      </c>
      <c r="G266" s="44" t="s">
        <v>1513</v>
      </c>
      <c r="H266" s="13" t="s">
        <v>34</v>
      </c>
      <c r="I266" s="13" t="s">
        <v>1028</v>
      </c>
      <c r="J266" s="13" t="s">
        <v>1707</v>
      </c>
      <c r="K266" s="13" t="s">
        <v>1706</v>
      </c>
      <c r="L266" s="15">
        <f ca="1">(YEAR(NOW())-YEAR(Table120[[#This Row],[Date of Birth]]))</f>
        <v>69</v>
      </c>
      <c r="M266" s="13" t="s">
        <v>1399</v>
      </c>
      <c r="N266" s="14">
        <v>21158</v>
      </c>
      <c r="O266" s="13" t="s">
        <v>77</v>
      </c>
      <c r="P266" s="14">
        <v>46187</v>
      </c>
      <c r="V266" s="23"/>
      <c r="W266" s="23"/>
    </row>
    <row r="267" spans="1:23" s="43" customFormat="1" ht="18.75" x14ac:dyDescent="0.3">
      <c r="A267" s="22" t="s">
        <v>26</v>
      </c>
      <c r="B267" s="13"/>
      <c r="C267" s="13">
        <v>110</v>
      </c>
      <c r="D267" s="13" t="s">
        <v>1607</v>
      </c>
      <c r="E267" s="14">
        <v>46187</v>
      </c>
      <c r="F267" s="14">
        <v>46187</v>
      </c>
      <c r="G267" s="44" t="s">
        <v>1513</v>
      </c>
      <c r="H267" s="13" t="s">
        <v>34</v>
      </c>
      <c r="I267" s="13" t="s">
        <v>673</v>
      </c>
      <c r="J267" s="13" t="s">
        <v>1445</v>
      </c>
      <c r="K267" s="13" t="s">
        <v>1803</v>
      </c>
      <c r="L267" s="15">
        <f ca="1">(YEAR(NOW())-YEAR(Table120[[#This Row],[Date of Birth]]))</f>
        <v>71</v>
      </c>
      <c r="M267" s="13" t="s">
        <v>1399</v>
      </c>
      <c r="N267" s="14">
        <v>20400</v>
      </c>
      <c r="O267" s="13" t="s">
        <v>77</v>
      </c>
      <c r="P267" s="14">
        <v>46187</v>
      </c>
    </row>
    <row r="268" spans="1:23" s="43" customFormat="1" ht="18.75" x14ac:dyDescent="0.3">
      <c r="A268" s="22" t="s">
        <v>26</v>
      </c>
      <c r="B268" s="13" t="s">
        <v>154</v>
      </c>
      <c r="C268" s="13">
        <v>69</v>
      </c>
      <c r="D268" s="13" t="s">
        <v>1413</v>
      </c>
      <c r="E268" s="14">
        <v>46187</v>
      </c>
      <c r="F268" s="14">
        <v>46187</v>
      </c>
      <c r="G268" s="44" t="s">
        <v>1513</v>
      </c>
      <c r="H268" s="13" t="s">
        <v>34</v>
      </c>
      <c r="I268" s="13" t="s">
        <v>460</v>
      </c>
      <c r="J268" s="13" t="s">
        <v>1655</v>
      </c>
      <c r="K268" s="13" t="s">
        <v>1441</v>
      </c>
      <c r="L268" s="15">
        <f ca="1">(YEAR(NOW())-YEAR(Table120[[#This Row],[Date of Birth]]))</f>
        <v>71</v>
      </c>
      <c r="M268" s="13" t="s">
        <v>1399</v>
      </c>
      <c r="N268" s="14">
        <v>20267</v>
      </c>
      <c r="O268" s="13" t="s">
        <v>77</v>
      </c>
      <c r="P268" s="14">
        <v>46187</v>
      </c>
    </row>
    <row r="269" spans="1:23" s="43" customFormat="1" ht="18.75" x14ac:dyDescent="0.3">
      <c r="A269" s="22" t="s">
        <v>26</v>
      </c>
      <c r="B269" s="13" t="s">
        <v>1833</v>
      </c>
      <c r="C269" s="13">
        <v>237</v>
      </c>
      <c r="D269" s="13" t="s">
        <v>1413</v>
      </c>
      <c r="E269" s="14">
        <v>46187</v>
      </c>
      <c r="F269" s="14">
        <v>46187</v>
      </c>
      <c r="G269" s="44" t="s">
        <v>1513</v>
      </c>
      <c r="H269" s="13" t="s">
        <v>34</v>
      </c>
      <c r="I269" s="13" t="s">
        <v>1294</v>
      </c>
      <c r="J269" s="13" t="s">
        <v>1696</v>
      </c>
      <c r="K269" s="13" t="s">
        <v>1695</v>
      </c>
      <c r="L269" s="15">
        <f ca="1">(YEAR(NOW())-YEAR(Table120[[#This Row],[Date of Birth]]))</f>
        <v>71</v>
      </c>
      <c r="M269" s="13" t="s">
        <v>1399</v>
      </c>
      <c r="N269" s="14">
        <v>20327</v>
      </c>
      <c r="O269" s="13" t="s">
        <v>77</v>
      </c>
      <c r="P269" s="14">
        <v>46187</v>
      </c>
    </row>
    <row r="270" spans="1:23" s="43" customFormat="1" ht="18.75" x14ac:dyDescent="0.3">
      <c r="A270" s="22" t="s">
        <v>26</v>
      </c>
      <c r="B270" s="13"/>
      <c r="C270" s="13">
        <v>147</v>
      </c>
      <c r="D270" s="13" t="s">
        <v>1413</v>
      </c>
      <c r="E270" s="14">
        <v>46187</v>
      </c>
      <c r="F270" s="14">
        <v>46187</v>
      </c>
      <c r="G270" s="44" t="s">
        <v>1513</v>
      </c>
      <c r="H270" s="13" t="s">
        <v>34</v>
      </c>
      <c r="I270" s="13" t="s">
        <v>870</v>
      </c>
      <c r="J270" s="13" t="s">
        <v>1454</v>
      </c>
      <c r="K270" s="13" t="s">
        <v>1455</v>
      </c>
      <c r="L270" s="15">
        <f ca="1">(YEAR(NOW())-YEAR(Table120[[#This Row],[Date of Birth]]))</f>
        <v>72</v>
      </c>
      <c r="M270" s="13" t="s">
        <v>1399</v>
      </c>
      <c r="N270" s="14">
        <v>20049</v>
      </c>
      <c r="O270" s="13" t="s">
        <v>29</v>
      </c>
      <c r="P270" s="14">
        <v>46187</v>
      </c>
    </row>
    <row r="271" spans="1:23" s="43" customFormat="1" ht="18.75" x14ac:dyDescent="0.3">
      <c r="A271" s="22" t="s">
        <v>26</v>
      </c>
      <c r="B271" s="13" t="s">
        <v>95</v>
      </c>
      <c r="C271" s="13">
        <v>135</v>
      </c>
      <c r="D271" s="13" t="s">
        <v>1413</v>
      </c>
      <c r="E271" s="14">
        <v>46187</v>
      </c>
      <c r="F271" s="14">
        <v>46187</v>
      </c>
      <c r="G271" s="13" t="s">
        <v>1513</v>
      </c>
      <c r="H271" s="13" t="s">
        <v>34</v>
      </c>
      <c r="I271" s="13" t="s">
        <v>808</v>
      </c>
      <c r="J271" s="13" t="s">
        <v>1806</v>
      </c>
      <c r="K271" s="13" t="s">
        <v>1745</v>
      </c>
      <c r="L271" s="15">
        <f ca="1">(YEAR(NOW())-YEAR(Table120[[#This Row],[Date of Birth]]))</f>
        <v>73</v>
      </c>
      <c r="M271" s="13" t="s">
        <v>1399</v>
      </c>
      <c r="N271" s="14">
        <v>19387</v>
      </c>
      <c r="O271" s="13" t="s">
        <v>29</v>
      </c>
      <c r="P271" s="14">
        <v>46187</v>
      </c>
    </row>
    <row r="272" spans="1:23" s="43" customFormat="1" ht="18.75" x14ac:dyDescent="0.3">
      <c r="A272" s="22" t="s">
        <v>26</v>
      </c>
      <c r="B272" s="13" t="s">
        <v>66</v>
      </c>
      <c r="C272" s="13">
        <v>207</v>
      </c>
      <c r="D272" s="13" t="s">
        <v>1607</v>
      </c>
      <c r="E272" s="14">
        <v>46187</v>
      </c>
      <c r="F272" s="14">
        <v>46187</v>
      </c>
      <c r="G272" s="44" t="s">
        <v>1513</v>
      </c>
      <c r="H272" s="13" t="s">
        <v>34</v>
      </c>
      <c r="I272" s="13" t="s">
        <v>1152</v>
      </c>
      <c r="J272" s="13" t="s">
        <v>1445</v>
      </c>
      <c r="K272" s="13" t="s">
        <v>1803</v>
      </c>
      <c r="L272" s="15">
        <f ca="1">(YEAR(NOW())-YEAR(Table120[[#This Row],[Date of Birth]]))</f>
        <v>74</v>
      </c>
      <c r="M272" s="13" t="s">
        <v>1399</v>
      </c>
      <c r="N272" s="14">
        <v>19227</v>
      </c>
      <c r="O272" s="13" t="s">
        <v>77</v>
      </c>
      <c r="P272" s="14">
        <v>46187</v>
      </c>
    </row>
    <row r="273" spans="1:23" s="43" customFormat="1" ht="18.75" x14ac:dyDescent="0.3">
      <c r="A273" s="22" t="s">
        <v>26</v>
      </c>
      <c r="B273" s="13" t="s">
        <v>1835</v>
      </c>
      <c r="C273" s="13">
        <v>198</v>
      </c>
      <c r="D273" s="13" t="s">
        <v>1413</v>
      </c>
      <c r="E273" s="14">
        <v>46187</v>
      </c>
      <c r="F273" s="14">
        <v>46187</v>
      </c>
      <c r="G273" s="44" t="s">
        <v>1513</v>
      </c>
      <c r="H273" s="13" t="s">
        <v>34</v>
      </c>
      <c r="I273" s="13" t="s">
        <v>1109</v>
      </c>
      <c r="J273" s="13" t="s">
        <v>1707</v>
      </c>
      <c r="K273" s="13" t="s">
        <v>1706</v>
      </c>
      <c r="L273" s="15">
        <f ca="1">(YEAR(NOW())-YEAR(Table120[[#This Row],[Date of Birth]]))</f>
        <v>74</v>
      </c>
      <c r="M273" s="13" t="s">
        <v>1399</v>
      </c>
      <c r="N273" s="14">
        <v>19256</v>
      </c>
      <c r="O273" s="13" t="s">
        <v>77</v>
      </c>
      <c r="P273" s="14">
        <v>46187</v>
      </c>
    </row>
    <row r="274" spans="1:23" s="43" customFormat="1" ht="18.75" x14ac:dyDescent="0.3">
      <c r="A274" s="22" t="s">
        <v>26</v>
      </c>
      <c r="B274" s="13" t="s">
        <v>137</v>
      </c>
      <c r="C274" s="13">
        <v>209</v>
      </c>
      <c r="D274" s="13" t="s">
        <v>1413</v>
      </c>
      <c r="E274" s="14">
        <v>46187</v>
      </c>
      <c r="F274" s="14">
        <v>46187</v>
      </c>
      <c r="G274" s="13" t="s">
        <v>1513</v>
      </c>
      <c r="H274" s="13" t="s">
        <v>34</v>
      </c>
      <c r="I274" s="13" t="s">
        <v>1160</v>
      </c>
      <c r="J274" s="13" t="s">
        <v>1698</v>
      </c>
      <c r="K274" s="13" t="s">
        <v>1620</v>
      </c>
      <c r="L274" s="15">
        <f ca="1">(YEAR(NOW())-YEAR(Table120[[#This Row],[Date of Birth]]))</f>
        <v>74</v>
      </c>
      <c r="M274" s="13" t="s">
        <v>1399</v>
      </c>
      <c r="N274" s="14">
        <v>19142</v>
      </c>
      <c r="O274" s="13" t="s">
        <v>29</v>
      </c>
      <c r="P274" s="14">
        <v>46187</v>
      </c>
    </row>
    <row r="275" spans="1:23" ht="18.75" x14ac:dyDescent="0.3">
      <c r="A275" s="22"/>
      <c r="B275" s="13"/>
      <c r="P275" s="14"/>
      <c r="V275" s="43"/>
      <c r="W275" s="43"/>
    </row>
    <row r="276" spans="1:23" ht="18.75" x14ac:dyDescent="0.3">
      <c r="A276" s="22"/>
      <c r="B276" s="13"/>
      <c r="P276" s="14"/>
    </row>
    <row r="277" spans="1:23" ht="18.75" x14ac:dyDescent="0.3">
      <c r="A277" s="22"/>
      <c r="B277" s="13"/>
      <c r="O277" s="13"/>
      <c r="P277" s="14"/>
    </row>
    <row r="278" spans="1:23" ht="18.75" x14ac:dyDescent="0.3">
      <c r="A278" s="22"/>
      <c r="B278" s="13"/>
      <c r="N278" s="18">
        <f>COUNTIF(Table120[Gender],"M")</f>
        <v>146</v>
      </c>
      <c r="O278" s="13"/>
      <c r="P278" s="14"/>
    </row>
    <row r="279" spans="1:23" ht="18.75" x14ac:dyDescent="0.3">
      <c r="A279" s="22"/>
      <c r="B279" s="13"/>
      <c r="O279" s="13"/>
      <c r="P279" s="14"/>
    </row>
    <row r="280" spans="1:23" ht="18.75" x14ac:dyDescent="0.3">
      <c r="A280" s="22"/>
      <c r="B280" s="13"/>
      <c r="O280" s="13"/>
      <c r="P280" s="14"/>
    </row>
    <row r="281" spans="1:23" ht="18.75" x14ac:dyDescent="0.3">
      <c r="A281" s="22"/>
      <c r="B281" s="13"/>
      <c r="P281" s="14"/>
    </row>
    <row r="282" spans="1:23" ht="18.75" x14ac:dyDescent="0.3">
      <c r="A282" s="22"/>
      <c r="B282" s="13"/>
      <c r="P282" s="14"/>
    </row>
    <row r="283" spans="1:23" ht="18.75" x14ac:dyDescent="0.3">
      <c r="A283" s="22"/>
      <c r="B283" s="13"/>
      <c r="P283" s="14"/>
    </row>
    <row r="284" spans="1:23" ht="18.75" x14ac:dyDescent="0.3">
      <c r="A284" s="24"/>
      <c r="B284" s="13"/>
      <c r="P284" s="14"/>
    </row>
    <row r="285" spans="1:23" ht="18.75" x14ac:dyDescent="0.3">
      <c r="A285" s="24"/>
      <c r="B285" s="13"/>
      <c r="P285" s="14"/>
    </row>
    <row r="286" spans="1:23" ht="18.75" x14ac:dyDescent="0.3">
      <c r="P286" s="14"/>
    </row>
    <row r="287" spans="1:23" ht="18.75" x14ac:dyDescent="0.3">
      <c r="P287" s="14"/>
    </row>
    <row r="288" spans="1:23" ht="18.75" x14ac:dyDescent="0.3">
      <c r="P288" s="14"/>
    </row>
    <row r="289" spans="16:16" ht="18.75" x14ac:dyDescent="0.3">
      <c r="P289" s="14"/>
    </row>
    <row r="290" spans="16:16" ht="18.75" x14ac:dyDescent="0.3">
      <c r="P290" s="14"/>
    </row>
    <row r="291" spans="16:16" ht="18.75" x14ac:dyDescent="0.3">
      <c r="P291" s="14"/>
    </row>
    <row r="292" spans="16:16" ht="18.75" x14ac:dyDescent="0.3">
      <c r="P292" s="14"/>
    </row>
  </sheetData>
  <phoneticPr fontId="2" type="noConversion"/>
  <conditionalFormatting sqref="A1:A274">
    <cfRule type="containsText" dxfId="17" priority="5" operator="containsText" text="Cannot admit - requires">
      <formula>NOT(ISERROR(SEARCH("Cannot admit - requires",A1)))</formula>
    </cfRule>
  </conditionalFormatting>
  <conditionalFormatting sqref="A2:A274">
    <cfRule type="containsText" dxfId="16" priority="1" operator="containsText" text="Will">
      <formula>NOT(ISERROR(SEARCH("Will",A2)))</formula>
    </cfRule>
    <cfRule type="containsText" dxfId="15" priority="2" operator="containsText" text="Cannot">
      <formula>NOT(ISERROR(SEARCH("Cannot",A2)))</formula>
    </cfRule>
    <cfRule type="containsText" dxfId="14" priority="3" operator="containsText" text="Treat">
      <formula>NOT(ISERROR(SEARCH("Treat",A2)))</formula>
    </cfRule>
    <cfRule type="containsText" dxfId="13" priority="4" operator="containsText" text="Admit">
      <formula>NOT(ISERROR(SEARCH("Admit",A2)))</formula>
    </cfRule>
  </conditionalFormatting>
  <conditionalFormatting sqref="A275:A280">
    <cfRule type="containsText" dxfId="12" priority="15" operator="containsText" text="Will">
      <formula>NOT(ISERROR(SEARCH("Will",A275)))</formula>
    </cfRule>
    <cfRule type="containsText" dxfId="11" priority="16" operator="containsText" text="Cannot">
      <formula>NOT(ISERROR(SEARCH("Cannot",A275)))</formula>
    </cfRule>
    <cfRule type="containsText" dxfId="10" priority="17" operator="containsText" text="Treat">
      <formula>NOT(ISERROR(SEARCH("Treat",A275)))</formula>
    </cfRule>
    <cfRule type="containsText" dxfId="9" priority="18" operator="containsText" text="Admit">
      <formula>NOT(ISERROR(SEARCH("Admit",A275)))</formula>
    </cfRule>
  </conditionalFormatting>
  <conditionalFormatting sqref="A275:A1048576">
    <cfRule type="containsText" dxfId="8" priority="19" operator="containsText" text="Cannot admit - requires">
      <formula>NOT(ISERROR(SEARCH("Cannot admit - requires",A275)))</formula>
    </cfRule>
  </conditionalFormatting>
  <conditionalFormatting sqref="B1">
    <cfRule type="containsText" dxfId="7" priority="14" operator="containsText" text="Cannot admit - requires">
      <formula>NOT(ISERROR(SEARCH("Cannot admit - requires",B1)))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E28E153E-E2FD-40C2-AB3F-0F8D5CA7FC20}">
          <x14:formula1>
            <xm:f>Admin!$A$2:$A$4</xm:f>
          </x14:formula1>
          <xm:sqref>A2:A280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F0E9-15E2-414B-A2B6-AB83BB4D6925}">
  <sheetPr>
    <tabColor theme="7" tint="0.79998168889431442"/>
  </sheetPr>
  <dimension ref="A1:K13"/>
  <sheetViews>
    <sheetView tabSelected="1" workbookViewId="0">
      <selection activeCell="B25" sqref="B25"/>
    </sheetView>
  </sheetViews>
  <sheetFormatPr defaultColWidth="8.7109375" defaultRowHeight="18.75" x14ac:dyDescent="0.3"/>
  <cols>
    <col min="1" max="1" width="37.140625" style="9" bestFit="1" customWidth="1"/>
    <col min="2" max="2" width="36.85546875" style="9" bestFit="1" customWidth="1"/>
    <col min="3" max="3" width="34.140625" style="9" bestFit="1" customWidth="1"/>
    <col min="4" max="4" width="30" style="9" bestFit="1" customWidth="1"/>
    <col min="5" max="5" width="15.28515625" style="9" bestFit="1" customWidth="1"/>
    <col min="6" max="6" width="5.5703125" style="9" bestFit="1" customWidth="1"/>
    <col min="7" max="7" width="9.5703125" style="9" bestFit="1" customWidth="1"/>
    <col min="8" max="8" width="93.42578125" style="9" bestFit="1" customWidth="1"/>
    <col min="9" max="9" width="23.28515625" style="9" bestFit="1" customWidth="1"/>
    <col min="10" max="10" width="41.140625" style="9" bestFit="1" customWidth="1"/>
    <col min="11" max="11" width="23.5703125" style="9" bestFit="1" customWidth="1"/>
    <col min="12" max="16384" width="8.7109375" style="9"/>
  </cols>
  <sheetData>
    <row r="1" spans="1:11" s="8" customFormat="1" x14ac:dyDescent="0.3">
      <c r="A1" s="38" t="s">
        <v>0</v>
      </c>
      <c r="B1" s="39" t="s">
        <v>1</v>
      </c>
      <c r="C1" s="39" t="s">
        <v>1390</v>
      </c>
      <c r="D1" s="39" t="s">
        <v>5</v>
      </c>
      <c r="E1" s="40" t="s">
        <v>7</v>
      </c>
      <c r="F1" s="39" t="s">
        <v>8</v>
      </c>
      <c r="G1" s="39" t="s">
        <v>6</v>
      </c>
      <c r="H1" s="39" t="s">
        <v>1396</v>
      </c>
      <c r="I1" s="39" t="s">
        <v>1414</v>
      </c>
      <c r="J1" s="39" t="s">
        <v>1393</v>
      </c>
      <c r="K1" s="39" t="s">
        <v>1394</v>
      </c>
    </row>
    <row r="2" spans="1:11" s="8" customFormat="1" x14ac:dyDescent="0.3">
      <c r="A2" s="35" t="s">
        <v>26</v>
      </c>
      <c r="B2" s="34"/>
      <c r="C2" s="30" t="s">
        <v>1607</v>
      </c>
      <c r="D2" s="30" t="s">
        <v>592</v>
      </c>
      <c r="E2" s="41">
        <v>36641</v>
      </c>
      <c r="F2" s="50">
        <v>26</v>
      </c>
      <c r="G2" s="30" t="s">
        <v>77</v>
      </c>
      <c r="H2" s="30" t="s">
        <v>1689</v>
      </c>
      <c r="I2" s="30" t="s">
        <v>1596</v>
      </c>
      <c r="J2" s="30" t="s">
        <v>1491</v>
      </c>
      <c r="K2" s="30" t="s">
        <v>1532</v>
      </c>
    </row>
    <row r="3" spans="1:11" s="8" customFormat="1" x14ac:dyDescent="0.3">
      <c r="A3" s="35" t="s">
        <v>26</v>
      </c>
      <c r="B3" s="34"/>
      <c r="C3" s="30" t="s">
        <v>1413</v>
      </c>
      <c r="D3" s="30" t="s">
        <v>441</v>
      </c>
      <c r="E3" s="41">
        <v>37774</v>
      </c>
      <c r="F3" s="50">
        <v>23</v>
      </c>
      <c r="G3" s="30" t="s">
        <v>29</v>
      </c>
      <c r="H3" s="30" t="s">
        <v>1653</v>
      </c>
      <c r="I3" s="30" t="s">
        <v>1602</v>
      </c>
      <c r="J3" s="30" t="s">
        <v>1486</v>
      </c>
      <c r="K3" s="30" t="s">
        <v>1557</v>
      </c>
    </row>
    <row r="4" spans="1:11" s="8" customFormat="1" x14ac:dyDescent="0.3">
      <c r="A4" s="35" t="s">
        <v>26</v>
      </c>
      <c r="B4" s="34"/>
      <c r="C4" s="30" t="s">
        <v>1413</v>
      </c>
      <c r="D4" s="30" t="s">
        <v>854</v>
      </c>
      <c r="E4" s="41">
        <v>34107</v>
      </c>
      <c r="F4" s="50">
        <v>33</v>
      </c>
      <c r="G4" s="30" t="s">
        <v>77</v>
      </c>
      <c r="H4" s="30" t="s">
        <v>1677</v>
      </c>
      <c r="I4" s="30" t="s">
        <v>1441</v>
      </c>
      <c r="J4" s="30" t="s">
        <v>1466</v>
      </c>
      <c r="K4" s="30" t="s">
        <v>1535</v>
      </c>
    </row>
    <row r="5" spans="1:11" s="8" customFormat="1" x14ac:dyDescent="0.3">
      <c r="A5" s="35" t="s">
        <v>26</v>
      </c>
      <c r="B5" s="34"/>
      <c r="C5" s="30" t="s">
        <v>1413</v>
      </c>
      <c r="D5" s="30" t="s">
        <v>758</v>
      </c>
      <c r="E5" s="41">
        <v>34534</v>
      </c>
      <c r="F5" s="50">
        <v>32</v>
      </c>
      <c r="G5" s="30" t="s">
        <v>29</v>
      </c>
      <c r="H5" s="30" t="s">
        <v>1662</v>
      </c>
      <c r="I5" s="30" t="s">
        <v>1656</v>
      </c>
      <c r="J5" s="30" t="s">
        <v>1496</v>
      </c>
      <c r="K5" s="30" t="s">
        <v>1508</v>
      </c>
    </row>
    <row r="6" spans="1:11" s="8" customFormat="1" x14ac:dyDescent="0.3">
      <c r="A6" s="35" t="s">
        <v>26</v>
      </c>
      <c r="B6" s="34"/>
      <c r="C6" s="30" t="s">
        <v>1413</v>
      </c>
      <c r="D6" s="30" t="s">
        <v>1294</v>
      </c>
      <c r="E6" s="41">
        <v>20327</v>
      </c>
      <c r="F6" s="50">
        <v>71</v>
      </c>
      <c r="G6" s="30" t="s">
        <v>77</v>
      </c>
      <c r="H6" s="30" t="s">
        <v>1696</v>
      </c>
      <c r="I6" s="30" t="s">
        <v>1695</v>
      </c>
      <c r="J6" s="30" t="s">
        <v>1513</v>
      </c>
      <c r="K6" s="30" t="s">
        <v>34</v>
      </c>
    </row>
    <row r="7" spans="1:11" s="8" customFormat="1" x14ac:dyDescent="0.3">
      <c r="A7" s="35" t="s">
        <v>26</v>
      </c>
      <c r="B7" s="34"/>
      <c r="C7" s="30" t="s">
        <v>1413</v>
      </c>
      <c r="D7" s="30" t="s">
        <v>1127</v>
      </c>
      <c r="E7" s="41">
        <v>30704</v>
      </c>
      <c r="F7" s="50">
        <v>42</v>
      </c>
      <c r="G7" s="30" t="s">
        <v>29</v>
      </c>
      <c r="H7" s="30" t="s">
        <v>1698</v>
      </c>
      <c r="I7" s="30" t="s">
        <v>1620</v>
      </c>
      <c r="J7" s="30" t="s">
        <v>1513</v>
      </c>
      <c r="K7" s="30" t="s">
        <v>34</v>
      </c>
    </row>
    <row r="8" spans="1:11" s="8" customFormat="1" x14ac:dyDescent="0.3">
      <c r="A8" s="35" t="s">
        <v>26</v>
      </c>
      <c r="B8" s="34"/>
      <c r="C8" s="30" t="s">
        <v>1607</v>
      </c>
      <c r="D8" s="30" t="s">
        <v>790</v>
      </c>
      <c r="E8" s="41">
        <v>37102</v>
      </c>
      <c r="F8" s="50">
        <v>25</v>
      </c>
      <c r="G8" s="30" t="s">
        <v>77</v>
      </c>
      <c r="H8" s="30" t="s">
        <v>1827</v>
      </c>
      <c r="I8" s="30" t="s">
        <v>1419</v>
      </c>
      <c r="J8" s="30" t="s">
        <v>1515</v>
      </c>
      <c r="K8" s="30" t="s">
        <v>34</v>
      </c>
    </row>
    <row r="9" spans="1:11" s="8" customFormat="1" x14ac:dyDescent="0.3">
      <c r="A9" s="35" t="s">
        <v>26</v>
      </c>
      <c r="B9" s="34"/>
      <c r="C9" s="30" t="s">
        <v>1413</v>
      </c>
      <c r="D9" s="30" t="s">
        <v>1376</v>
      </c>
      <c r="E9" s="41">
        <v>38712</v>
      </c>
      <c r="F9" s="50">
        <v>21</v>
      </c>
      <c r="G9" s="30" t="s">
        <v>29</v>
      </c>
      <c r="H9" s="30" t="s">
        <v>1673</v>
      </c>
      <c r="I9" s="30" t="s">
        <v>1462</v>
      </c>
      <c r="J9" s="30" t="s">
        <v>1515</v>
      </c>
      <c r="K9" s="30" t="s">
        <v>34</v>
      </c>
    </row>
    <row r="10" spans="1:11" s="8" customFormat="1" ht="19.5" thickBot="1" x14ac:dyDescent="0.35">
      <c r="A10" s="36" t="s">
        <v>26</v>
      </c>
      <c r="B10" s="37"/>
      <c r="C10" s="30" t="s">
        <v>1413</v>
      </c>
      <c r="D10" s="30" t="s">
        <v>683</v>
      </c>
      <c r="E10" s="41">
        <v>35301</v>
      </c>
      <c r="F10" s="50">
        <v>30</v>
      </c>
      <c r="G10" s="30" t="s">
        <v>77</v>
      </c>
      <c r="H10" s="30" t="s">
        <v>1742</v>
      </c>
      <c r="I10" s="30" t="s">
        <v>1676</v>
      </c>
      <c r="J10" s="30" t="s">
        <v>1475</v>
      </c>
      <c r="K10" s="30" t="s">
        <v>1534</v>
      </c>
    </row>
    <row r="11" spans="1:11" x14ac:dyDescent="0.3">
      <c r="A11" s="31">
        <f>COUNTIF(A2:A10,"Admit")</f>
        <v>0</v>
      </c>
      <c r="B11" s="42" t="s">
        <v>1383</v>
      </c>
    </row>
    <row r="12" spans="1:11" x14ac:dyDescent="0.3">
      <c r="A12" s="32">
        <f>COUNTIF(A2:A10,"Cannot admit [no BEDS]")</f>
        <v>0</v>
      </c>
      <c r="B12" s="42" t="s">
        <v>1384</v>
      </c>
    </row>
    <row r="13" spans="1:11" ht="19.5" thickBot="1" x14ac:dyDescent="0.35">
      <c r="A13" s="33">
        <f>COUNTIF(A2:A10,"Cannot admit [RESOURCE issue]")</f>
        <v>0</v>
      </c>
      <c r="B13" s="42" t="s">
        <v>1385</v>
      </c>
    </row>
  </sheetData>
  <conditionalFormatting sqref="A2:A10">
    <cfRule type="containsText" dxfId="6" priority="4" operator="containsText" text="Will">
      <formula>NOT(ISERROR(SEARCH("Will",A2)))</formula>
    </cfRule>
    <cfRule type="containsText" dxfId="5" priority="5" operator="containsText" text="Cannot">
      <formula>NOT(ISERROR(SEARCH("Cannot",A2)))</formula>
    </cfRule>
    <cfRule type="containsText" dxfId="4" priority="6" operator="containsText" text="Treat">
      <formula>NOT(ISERROR(SEARCH("Treat",A2)))</formula>
    </cfRule>
    <cfRule type="containsText" dxfId="3" priority="7" operator="containsText" text="Admit">
      <formula>NOT(ISERROR(SEARCH("Admit",A2)))</formula>
    </cfRule>
  </conditionalFormatting>
  <conditionalFormatting sqref="A2:A1048576">
    <cfRule type="containsText" dxfId="2" priority="9" operator="containsText" text="Cannot admit - requires">
      <formula>NOT(ISERROR(SEARCH("Cannot admit - requires",A2)))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91DFEA21-B474-4E43-AB60-1F2B11DAD4BE}">
          <x14:formula1>
            <xm:f>Admin!$A$2:$A$4</xm:f>
          </x14:formula1>
          <xm:sqref>A2:A10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A16" sqref="A16"/>
    </sheetView>
  </sheetViews>
  <sheetFormatPr defaultRowHeight="15" x14ac:dyDescent="0.25"/>
  <cols>
    <col min="1" max="1" width="37.85546875" bestFit="1" customWidth="1"/>
  </cols>
  <sheetData>
    <row r="1" spans="1:1" x14ac:dyDescent="0.25">
      <c r="A1" s="1" t="s">
        <v>1386</v>
      </c>
    </row>
    <row r="2" spans="1:1" x14ac:dyDescent="0.25">
      <c r="A2" t="s">
        <v>1383</v>
      </c>
    </row>
    <row r="3" spans="1:1" x14ac:dyDescent="0.25">
      <c r="A3" t="s">
        <v>1387</v>
      </c>
    </row>
    <row r="4" spans="1:1" x14ac:dyDescent="0.25">
      <c r="A4" t="s">
        <v>1388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83629-A6A0-490E-9F67-F1C8B4D95703}">
  <ds:schemaRefs>
    <ds:schemaRef ds:uri="http://purl.org/dc/terms/"/>
    <ds:schemaRef ds:uri="4545d718-82b6-4e42-af4c-2c9885afdca4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73c9790-c26e-4085-a426-e222126185c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 - Acute</vt:lpstr>
      <vt:lpstr>Drop Down Lists</vt:lpstr>
      <vt:lpstr>MASTER EVERYTHING</vt:lpstr>
      <vt:lpstr>VAMC (9)</vt:lpstr>
      <vt:lpstr>Admin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2026-05-18T15:35:34Z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