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0" documentId="8_{AE63926F-6DC4-4D61-B2C7-7E8A95727E70}" xr6:coauthVersionLast="47" xr6:coauthVersionMax="47" xr10:uidLastSave="{00000000-0000-0000-0000-000000000000}"/>
  <bookViews>
    <workbookView xWindow="28680" yWindow="-120" windowWidth="29040" windowHeight="15720" firstSheet="2" activeTab="4" xr2:uid="{62EC07D4-F039-4F6C-BED3-DA1DD33B1C2F}"/>
  </bookViews>
  <sheets>
    <sheet name="Master - Acute" sheetId="1" state="hidden" r:id="rId1"/>
    <sheet name="Drop Down Lists" sheetId="16" state="hidden" r:id="rId2"/>
    <sheet name="Admin" sheetId="2" r:id="rId3"/>
    <sheet name="Butler (14)" sheetId="46" r:id="rId4"/>
    <sheet name="ESH (3)" sheetId="47" r:id="rId5"/>
  </sheets>
  <definedNames>
    <definedName name="_xlnm._FilterDatabase" localSheetId="3" hidden="1">'Butler (14)'!$A$1:$B$1</definedName>
    <definedName name="_xlnm._FilterDatabase" localSheetId="4" hidden="1">'ESH (3)'!$A$1:$B$1</definedName>
    <definedName name="_xlnm._FilterDatabase" localSheetId="0" hidden="1">'Master - Acute'!$A$1:$W$252</definedName>
    <definedName name="ADLs" localSheetId="3">Table2[ADLs]</definedName>
    <definedName name="ADLs" localSheetId="4">Table2[ADLs]</definedName>
    <definedName name="ADLs">Table2[ADLs]</definedName>
    <definedName name="Diet" localSheetId="3">Table3[Diet]</definedName>
    <definedName name="Diet" localSheetId="4">Table3[Diet]</definedName>
    <definedName name="Diet">Table3[Diet]</definedName>
    <definedName name="www" localSheetId="3">Table2[ADLs]</definedName>
    <definedName name="www" localSheetId="4">Table2[ADLs]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46" l="1"/>
  <c r="A17" i="46"/>
  <c r="A16" i="46"/>
  <c r="A7" i="47"/>
  <c r="A6" i="47"/>
  <c r="A5" i="47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<sst xmlns="http://schemas.openxmlformats.org/spreadsheetml/2006/main" count="5443" uniqueCount="1373">
  <si>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</si>
  <si>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</si>
  <si>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</si>
  <si>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</si>
  <si>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</si>
  <si>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</si>
  <si>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</si>
  <si>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</si>
  <si>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</si>
  <si>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</si>
  <si>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</si>
  <si>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</si>
  <si>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</si>
  <si>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</si>
  <si>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</si>
  <si>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</si>
  <si>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</si>
  <si>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</si>
  <si>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</si>
  <si>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</si>
  <si>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</si>
  <si>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</si>
  <si>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</si>
  <si>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</si>
  <si>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</si>
  <si>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</si>
  <si>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</si>
  <si>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</si>
  <si>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</si>
  <si>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</si>
  <si>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</si>
  <si>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</si>
  <si>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</si>
  <si>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</si>
  <si>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</si>
  <si>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</si>
  <si>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</si>
  <si>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</si>
  <si>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</si>
  <si>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</si>
  <si>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</si>
  <si>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</si>
  <si>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</si>
  <si>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</si>
  <si>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</si>
  <si>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</si>
  <si>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</si>
  <si>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</si>
  <si>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</si>
  <si>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</si>
  <si>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</si>
  <si>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</si>
  <si>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</si>
  <si>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</si>
  <si>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</si>
  <si>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</si>
  <si>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</si>
  <si>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</si>
  <si>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</si>
  <si>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</si>
  <si>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</si>
  <si>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</si>
  <si>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</si>
  <si>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</si>
  <si>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</si>
  <si>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</si>
  <si>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</si>
  <si>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</si>
  <si>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</si>
  <si>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</si>
  <si>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</si>
  <si>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</si>
  <si>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</si>
  <si>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</si>
  <si>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</si>
  <si>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</si>
  <si>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</si>
  <si>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</si>
  <si>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</si>
  <si>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</si>
  <si>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</si>
  <si>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</si>
  <si>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</si>
  <si>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</si>
  <si>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</si>
  <si>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</si>
  <si>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</si>
  <si>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</si>
  <si>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</si>
  <si>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</si>
  <si>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</si>
  <si>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</si>
  <si>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</si>
  <si>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</si>
  <si>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</si>
  <si>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</si>
  <si>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</si>
  <si>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</si>
  <si>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</si>
  <si>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</si>
  <si>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</si>
  <si>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</si>
  <si>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</si>
  <si>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</si>
  <si>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</si>
  <si>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</si>
  <si>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</si>
  <si>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</si>
  <si>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</si>
  <si>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</si>
  <si>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</si>
  <si>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</si>
  <si>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</si>
  <si>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</si>
  <si>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</si>
  <si>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</si>
  <si>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</si>
  <si>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</si>
  <si>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</si>
  <si>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</si>
  <si>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</si>
  <si>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</si>
  <si>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</si>
  <si>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</si>
  <si>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</si>
  <si>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</si>
  <si>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</si>
  <si>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</si>
  <si>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</si>
  <si>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</si>
  <si>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</si>
  <si>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</si>
  <si>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</si>
  <si>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</si>
  <si>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</si>
  <si>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</si>
  <si>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</si>
  <si>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</si>
  <si>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</si>
  <si>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</si>
  <si>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</si>
  <si>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</si>
  <si>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</si>
  <si>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</si>
  <si>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</si>
  <si>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</si>
  <si>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</si>
  <si>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</si>
  <si>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</si>
  <si>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</si>
  <si>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</si>
  <si>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</si>
  <si>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</si>
  <si>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</si>
  <si>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</si>
  <si>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</si>
  <si>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</si>
  <si>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</si>
  <si>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</si>
  <si>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</si>
  <si>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</si>
  <si>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</si>
  <si>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</si>
  <si>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</si>
  <si>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</si>
  <si>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</si>
  <si>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</si>
  <si>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</si>
  <si>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</si>
  <si>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</si>
  <si>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</si>
  <si>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</si>
  <si>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</si>
  <si>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</si>
  <si>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</si>
  <si>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</si>
  <si>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</si>
  <si>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</si>
  <si>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</si>
  <si>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</si>
  <si>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</si>
  <si>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</si>
  <si>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</si>
  <si>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</si>
  <si>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</si>
  <si>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</si>
  <si>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</si>
  <si>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</si>
  <si>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</si>
  <si>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</si>
  <si>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</si>
  <si>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</si>
  <si>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</si>
  <si>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</si>
  <si>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</si>
  <si>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</si>
  <si>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</si>
  <si>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</si>
  <si>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</si>
  <si>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</si>
  <si>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</si>
  <si>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</si>
  <si>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</si>
  <si>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</si>
  <si>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</si>
  <si>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</si>
  <si>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</si>
  <si>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</si>
  <si>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</si>
  <si>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</si>
  <si>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</si>
  <si>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</si>
  <si>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</si>
  <si>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</si>
  <si>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</si>
  <si>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</si>
  <si>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</si>
  <si>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</si>
  <si>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</si>
  <si>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</si>
  <si>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</si>
  <si>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</si>
  <si>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</si>
  <si>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</si>
  <si>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</si>
  <si>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</si>
  <si>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</si>
  <si>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</si>
  <si>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</si>
  <si>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</si>
  <si>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</si>
  <si>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</si>
  <si>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</si>
  <si>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</si>
  <si>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</si>
  <si>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</si>
  <si>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</si>
  <si>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</si>
  <si>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</si>
  <si>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</si>
  <si>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</si>
  <si>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</si>
  <si>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</si>
  <si>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</si>
  <si>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</si>
  <si>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</si>
  <si>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</si>
  <si>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</si>
  <si>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</si>
  <si>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</si>
  <si>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</si>
  <si>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</si>
  <si>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</si>
  <si>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</si>
  <si>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</si>
  <si>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</si>
  <si>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</si>
  <si>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</si>
  <si>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</si>
  <si>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</si>
  <si>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</si>
  <si>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</si>
  <si>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</si>
  <si>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</si>
  <si>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</si>
  <si>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</si>
  <si>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</si>
  <si>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</si>
  <si>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</si>
  <si>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</si>
  <si>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</si>
  <si>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</si>
  <si>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</si>
  <si>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</si>
  <si>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</si>
  <si>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</si>
  <si>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</si>
  <si>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</si>
  <si>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</si>
  <si>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</si>
  <si>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</si>
  <si>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</si>
  <si>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</si>
  <si>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</si>
  <si>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</si>
  <si>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</si>
  <si>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</si>
  <si>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</si>
  <si>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</si>
  <si>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</si>
  <si>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</si>
  <si>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</si>
  <si>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</si>
  <si>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</si>
  <si>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</si>
  <si>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</si>
  <si>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</si>
  <si>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</si>
  <si>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</si>
  <si>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</si>
  <si>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</si>
  <si>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</si>
  <si>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</si>
  <si>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</si>
  <si>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</si>
  <si>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</si>
  <si>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</si>
  <si>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</si>
  <si>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</si>
  <si>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</si>
  <si>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</si>
  <si>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</si>
  <si>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</si>
  <si>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</si>
  <si>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</si>
  <si>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</si>
  <si>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</si>
  <si>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</si>
  <si>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</si>
  <si>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</si>
  <si>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</si>
  <si>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</si>
  <si>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</si>
  <si>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</si>
  <si>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</si>
  <si>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</si>
  <si>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</si>
  <si>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</si>
  <si>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</si>
  <si>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</si>
  <si>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</si>
  <si>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</si>
  <si>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</si>
  <si>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</si>
  <si>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</si>
  <si>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</si>
  <si>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</si>
  <si>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</si>
  <si>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</si>
  <si>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</si>
  <si>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</si>
  <si>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</si>
  <si>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</si>
  <si>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</si>
  <si>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</si>
  <si>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</si>
  <si>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</si>
  <si>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</si>
  <si>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</si>
  <si>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</si>
  <si>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</si>
  <si>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</si>
  <si>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</si>
  <si>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</si>
  <si>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</si>
  <si>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</si>
  <si>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</si>
  <si>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</si>
  <si>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</si>
  <si>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</si>
  <si>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</si>
  <si>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</si>
  <si>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</si>
  <si>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</si>
  <si>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</si>
  <si>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</si>
  <si>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</si>
  <si>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</si>
  <si>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</si>
  <si>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</si>
  <si>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</si>
  <si>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</si>
  <si>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</si>
  <si>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</si>
  <si>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</si>
  <si>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</si>
  <si>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</si>
  <si>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</si>
  <si>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</si>
  <si>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</si>
  <si>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</si>
  <si>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</si>
  <si>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</si>
  <si>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</si>
  <si>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</si>
  <si>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</si>
  <si>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</si>
  <si>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</si>
  <si>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</si>
  <si>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</si>
  <si>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</si>
  <si>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</si>
  <si>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</si>
  <si>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</si>
  <si>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</si>
  <si>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</si>
  <si>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</si>
  <si>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</si>
  <si>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</si>
  <si>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</si>
  <si>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</si>
  <si>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</si>
  <si>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</si>
  <si>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</si>
  <si>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</si>
  <si>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</si>
  <si>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</si>
  <si>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</si>
  <si>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</si>
  <si>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</si>
  <si>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</si>
  <si>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</si>
  <si>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</si>
  <si>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</si>
  <si>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</si>
  <si>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</si>
  <si>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</si>
  <si>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</si>
  <si>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</si>
  <si>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</si>
  <si>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</si>
  <si>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</si>
  <si>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</si>
  <si>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</si>
  <si>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</si>
  <si>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</si>
  <si>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</si>
  <si>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</si>
  <si>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</si>
  <si>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</si>
  <si>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</si>
  <si>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</si>
  <si>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</si>
  <si>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</si>
  <si>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</si>
  <si>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</si>
  <si>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</si>
  <si>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</si>
  <si>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</si>
  <si>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</si>
  <si>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</si>
  <si>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</si>
  <si>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</si>
  <si>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</si>
  <si>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</si>
  <si>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</si>
  <si>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</si>
  <si>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</si>
  <si>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</si>
  <si>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</si>
  <si>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</si>
  <si>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</si>
  <si>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</si>
  <si>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</si>
  <si>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</si>
  <si>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</si>
  <si>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</si>
  <si>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</si>
  <si>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</si>
  <si>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</si>
  <si>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</si>
  <si>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</si>
  <si>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</si>
  <si>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</si>
  <si>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</si>
  <si>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</si>
  <si>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</si>
  <si>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</si>
  <si>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</si>
  <si>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</si>
  <si>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</si>
  <si>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</si>
  <si>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</si>
  <si>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</si>
  <si>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</si>
  <si>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</si>
  <si>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</si>
  <si>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</si>
  <si>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</si>
  <si>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</si>
  <si>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</si>
  <si>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</si>
  <si>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</si>
  <si>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</si>
  <si>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</si>
  <si>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</si>
  <si>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</si>
  <si>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</si>
  <si>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</si>
  <si>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</si>
  <si>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</si>
  <si>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</si>
  <si>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</si>
  <si>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</si>
  <si>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</si>
  <si>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</si>
  <si>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</si>
  <si>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</si>
  <si>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</si>
  <si>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</si>
  <si>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</si>
  <si>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</si>
  <si>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</si>
  <si>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</si>
  <si>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</si>
  <si>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</si>
  <si>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</si>
  <si>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</si>
  <si>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</si>
  <si>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</si>
  <si>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</si>
  <si>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</si>
  <si>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</si>
  <si>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</si>
  <si>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</si>
  <si>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</si>
  <si>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</si>
  <si>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</si>
  <si>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</si>
  <si>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</si>
  <si>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</si>
  <si>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</si>
  <si>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</si>
  <si>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</si>
  <si>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</si>
  <si>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</si>
  <si>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</si>
  <si>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</si>
  <si>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</si>
  <si>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</si>
  <si>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</si>
  <si>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</si>
  <si>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</si>
  <si>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</si>
  <si>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</si>
  <si>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</si>
  <si>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</si>
  <si>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</si>
  <si>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</si>
  <si>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</si>
  <si>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</si>
  <si>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</si>
  <si>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</si>
  <si>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</si>
  <si>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</si>
  <si>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</si>
  <si>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</si>
  <si>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</si>
  <si>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</si>
  <si>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</si>
  <si>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</si>
  <si>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</si>
  <si>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</si>
  <si>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</si>
  <si>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</si>
  <si>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</si>
  <si>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</si>
  <si>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</si>
  <si>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</si>
  <si>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</si>
  <si>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</si>
  <si>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</si>
  <si>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</si>
  <si>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</si>
  <si>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</si>
  <si>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</si>
  <si>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</si>
  <si>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</si>
  <si>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</si>
  <si>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</si>
  <si>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</si>
  <si>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</si>
  <si>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</si>
  <si>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</si>
  <si>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</si>
  <si>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</si>
  <si>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</si>
  <si>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</si>
  <si>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</si>
  <si>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</si>
  <si>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</si>
  <si>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</si>
  <si>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</si>
  <si>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</si>
  <si>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</si>
  <si>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</si>
  <si>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</si>
  <si>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</si>
  <si>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</si>
  <si>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</si>
  <si>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</si>
  <si>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</si>
  <si>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</si>
  <si>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</si>
  <si>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</si>
  <si>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</si>
  <si>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</si>
  <si>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</si>
  <si>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</si>
  <si>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</si>
  <si>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</si>
  <si>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</si>
  <si>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</si>
  <si>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</si>
  <si>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</si>
  <si>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</si>
  <si>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</si>
  <si>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</si>
  <si>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</si>
  <si>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</si>
  <si>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</si>
  <si>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</si>
  <si>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</si>
  <si>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</si>
  <si>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</si>
  <si>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</si>
  <si>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</si>
  <si>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</si>
  <si>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</si>
  <si>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</si>
  <si>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</si>
  <si>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</si>
  <si>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</si>
  <si>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</si>
  <si>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</si>
  <si>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</si>
  <si>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</si>
  <si>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</si>
  <si>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</si>
  <si>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</si>
  <si>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</si>
  <si>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</si>
  <si>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</si>
  <si>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</si>
  <si>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</si>
  <si>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</si>
  <si>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</si>
  <si>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</si>
  <si>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</si>
  <si>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</si>
  <si>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</si>
  <si>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</si>
  <si>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</si>
  <si>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</si>
  <si>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</si>
  <si>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</si>
  <si>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</si>
  <si>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</si>
  <si>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</si>
  <si>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</si>
  <si>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</si>
  <si>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</si>
  <si>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</si>
  <si>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</si>
  <si>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</si>
  <si>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</si>
  <si>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</si>
  <si>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</si>
  <si>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</si>
  <si>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</si>
  <si>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</si>
  <si>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</si>
  <si>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</si>
  <si>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</si>
  <si>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</si>
  <si>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</si>
  <si>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</si>
  <si>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</si>
  <si>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</si>
  <si>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</si>
  <si>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</si>
  <si>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</si>
  <si>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</si>
  <si>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</si>
  <si>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</si>
  <si>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</si>
  <si>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</si>
  <si>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</si>
  <si>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</si>
  <si>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</si>
  <si>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</si>
  <si>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</si>
  <si>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</si>
  <si>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</si>
  <si>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</si>
  <si>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</si>
  <si>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</si>
  <si>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</si>
  <si>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</si>
  <si>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</si>
  <si>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</si>
  <si>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</si>
  <si>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</si>
  <si>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</si>
  <si>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</si>
  <si>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</si>
  <si>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</si>
  <si>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</si>
  <si>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</si>
  <si>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</si>
  <si>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</si>
  <si>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</si>
  <si>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</si>
  <si>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</si>
  <si>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</si>
  <si>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</si>
  <si>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</si>
  <si>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</si>
  <si>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</si>
  <si>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</si>
  <si>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</si>
  <si>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</si>
  <si>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</si>
  <si>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</si>
  <si>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</si>
  <si>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</si>
  <si>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</si>
  <si>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</si>
  <si>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</si>
  <si>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</si>
  <si>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</si>
  <si>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</si>
  <si>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</si>
  <si>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</si>
  <si>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</si>
  <si>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</si>
  <si>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</si>
  <si>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</si>
  <si>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</si>
  <si>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</si>
  <si>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</si>
  <si>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</si>
  <si>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</si>
  <si>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</si>
  <si>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</si>
  <si>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</si>
  <si>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</si>
  <si>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</si>
  <si>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</si>
  <si>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</si>
  <si>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</si>
  <si>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</si>
  <si>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</si>
  <si>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</si>
  <si>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</si>
  <si>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</si>
  <si>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</si>
  <si>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</si>
  <si>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</si>
  <si>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</si>
  <si>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</si>
  <si>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</si>
  <si>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</si>
  <si>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</si>
  <si>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</si>
  <si>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</si>
  <si>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</si>
  <si>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</si>
  <si>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</si>
  <si>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</si>
  <si>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</si>
  <si>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</si>
  <si>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</si>
  <si>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</si>
  <si>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</si>
  <si>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</si>
  <si>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</si>
  <si>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</si>
  <si>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</si>
  <si>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</si>
  <si>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</si>
  <si>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</si>
  <si>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</si>
  <si>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</si>
  <si>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</si>
  <si>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</si>
  <si>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</si>
  <si>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</si>
  <si>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</si>
  <si>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</si>
  <si>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</si>
  <si>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</si>
  <si>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</si>
  <si>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</si>
  <si>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</si>
  <si>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</si>
  <si>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</si>
  <si>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</si>
  <si>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</si>
  <si>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</si>
  <si>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</si>
  <si>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</si>
  <si>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</si>
  <si>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</si>
  <si>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</si>
  <si>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</si>
  <si>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</si>
  <si>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</si>
  <si>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</si>
  <si>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</si>
  <si>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</si>
  <si>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</si>
  <si>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</si>
  <si>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</si>
  <si>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</si>
  <si>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</si>
  <si>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</si>
  <si>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</si>
  <si>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</si>
  <si>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</si>
  <si>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</si>
  <si>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</si>
  <si>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</si>
  <si>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</si>
  <si>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</si>
  <si>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</si>
  <si>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</si>
  <si>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</si>
  <si>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</si>
  <si>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</si>
  <si>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</si>
  <si>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</si>
  <si>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</si>
  <si>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</si>
  <si>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</si>
  <si>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</si>
  <si>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</si>
  <si>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</si>
  <si>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</si>
  <si>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</si>
  <si>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</si>
  <si>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</si>
  <si>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</si>
  <si>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</si>
  <si>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</si>
  <si>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</si>
  <si>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</si>
  <si>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</si>
  <si>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</si>
  <si>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</si>
  <si>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</si>
  <si>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</si>
  <si>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</si>
  <si>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</si>
  <si>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</si>
  <si>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</si>
  <si>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</si>
  <si>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</si>
  <si>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</si>
  <si>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</si>
  <si>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</si>
  <si>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</si>
  <si>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</si>
  <si>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</si>
  <si>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</si>
  <si>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</si>
  <si>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</si>
  <si>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</si>
  <si>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</si>
  <si>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</si>
  <si>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</si>
  <si>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</si>
  <si>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</si>
  <si>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</si>
  <si>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</si>
  <si>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</si>
  <si>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</si>
  <si>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</si>
  <si>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</si>
  <si>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</si>
  <si>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</si>
  <si>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</si>
  <si>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</si>
  <si>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</si>
  <si>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</si>
  <si>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</si>
  <si>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</si>
  <si>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</si>
  <si>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</si>
  <si>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</si>
  <si>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</si>
  <si>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</si>
  <si>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</si>
  <si>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</si>
  <si>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</si>
  <si>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</si>
  <si>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</si>
  <si>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</si>
  <si>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</si>
  <si>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</si>
  <si>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</si>
  <si>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</si>
  <si>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</si>
  <si>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</si>
  <si>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</si>
  <si>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</si>
  <si>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</si>
  <si>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</si>
  <si>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</si>
  <si>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</si>
  <si>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</si>
  <si>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</si>
  <si>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</si>
  <si>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</si>
  <si>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</si>
  <si>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</si>
  <si>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</si>
  <si>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</si>
  <si>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</si>
  <si>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</si>
  <si>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</si>
  <si>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</si>
  <si>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</si>
  <si>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</si>
  <si>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</si>
  <si>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</si>
  <si>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</si>
  <si>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</si>
  <si>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</si>
  <si>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</si>
  <si>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</si>
  <si>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</si>
  <si>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</si>
  <si>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</si>
  <si>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</si>
  <si>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</si>
  <si>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</si>
  <si>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</si>
  <si>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</si>
  <si>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</si>
  <si>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</si>
  <si>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</si>
  <si>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</si>
  <si>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</si>
  <si>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</si>
  <si>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</si>
  <si>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</si>
  <si>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</si>
  <si>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</si>
  <si>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</si>
  <si>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</si>
  <si>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</si>
  <si>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</si>
  <si>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</si>
  <si>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</si>
  <si>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</si>
  <si>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</si>
  <si>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</si>
  <si>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</si>
  <si>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</si>
  <si>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</si>
  <si>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</si>
  <si>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</si>
  <si>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</si>
  <si>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</si>
  <si>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</si>
  <si>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</si>
  <si>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</si>
  <si>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</si>
  <si>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</si>
  <si>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</si>
  <si>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</si>
  <si>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</si>
  <si>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</si>
  <si>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</si>
  <si>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</si>
  <si>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</si>
  <si>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</si>
  <si>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</si>
  <si>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</si>
  <si>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</si>
  <si>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</si>
  <si>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</si>
  <si>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</si>
  <si>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</si>
  <si>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</si>
  <si>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</si>
  <si>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</si>
  <si>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</si>
  <si>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</si>
  <si>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</si>
  <si>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</si>
  <si>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</si>
  <si>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</si>
  <si>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</si>
  <si>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</si>
  <si>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</si>
  <si>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</si>
  <si>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</si>
  <si>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</si>
  <si>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</si>
  <si>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</si>
  <si>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</si>
  <si>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</si>
  <si>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</si>
  <si>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</si>
  <si>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</si>
  <si>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</si>
  <si>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</si>
  <si>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</si>
  <si>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</si>
  <si>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</si>
  <si>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</si>
  <si>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</si>
  <si>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</si>
  <si>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</si>
  <si>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</si>
  <si>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</si>
  <si>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</si>
  <si>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</si>
  <si>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</si>
  <si>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</si>
  <si>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</si>
  <si>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</si>
  <si>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</si>
  <si>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</si>
  <si>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</si>
  <si>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</si>
  <si>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</si>
  <si>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</si>
  <si>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</si>
  <si>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</si>
  <si>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</si>
  <si>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</si>
  <si>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</si>
  <si>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</si>
  <si>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</si>
  <si>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</si>
  <si>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</si>
  <si>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</si>
  <si>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</si>
  <si>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</si>
  <si>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</si>
  <si>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</si>
  <si>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</si>
  <si>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</si>
  <si>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</si>
  <si>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</si>
  <si>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</si>
  <si>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</si>
  <si>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</si>
  <si>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</si>
  <si>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</si>
  <si>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</si>
  <si>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</si>
  <si>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</si>
  <si>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</si>
  <si>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</si>
  <si>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</si>
  <si>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</si>
  <si>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</si>
  <si>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</si>
  <si>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</si>
  <si>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</si>
  <si>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</si>
  <si>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</si>
  <si>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</si>
  <si>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</si>
  <si>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</si>
  <si>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</si>
  <si>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</si>
  <si>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</si>
  <si>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</si>
  <si>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</si>
  <si>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</si>
  <si>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</si>
  <si>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</si>
  <si>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</si>
  <si>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</si>
  <si>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</si>
  <si>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</si>
  <si>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</si>
  <si>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</si>
  <si>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</si>
  <si>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</si>
  <si>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</si>
  <si>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</si>
  <si>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</si>
  <si>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</si>
  <si>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</si>
  <si>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</si>
  <si>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</si>
  <si>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</si>
  <si>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</si>
  <si>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</si>
  <si>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</si>
  <si>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</si>
  <si>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</si>
  <si>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</si>
  <si>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</si>
  <si>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</si>
  <si>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</si>
  <si>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</si>
  <si>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</si>
  <si>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</si>
  <si>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</si>
  <si>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</si>
  <si>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</si>
  <si>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</si>
  <si>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</si>
  <si>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</si>
  <si>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</si>
  <si>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</si>
  <si>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</si>
  <si>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</si>
  <si>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</si>
  <si>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</si>
  <si>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</si>
  <si>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</si>
  <si>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</si>
  <si>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</si>
  <si>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</si>
  <si>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</si>
  <si>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</si>
  <si>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</si>
  <si>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</si>
  <si>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</si>
  <si>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</si>
  <si>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</si>
  <si>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</si>
  <si>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</si>
  <si>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</si>
  <si>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</si>
  <si>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</si>
  <si>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</si>
  <si>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</si>
  <si>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</si>
  <si>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</si>
  <si>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</si>
  <si>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</si>
  <si>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</si>
  <si>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</si>
  <si>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</si>
  <si>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</si>
  <si>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</si>
  <si>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</si>
  <si>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</si>
  <si>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</si>
  <si>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</si>
  <si>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</si>
  <si>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</si>
  <si>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</si>
  <si>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</si>
  <si>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</si>
  <si>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</si>
  <si>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</si>
  <si>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</si>
  <si>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</si>
  <si>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</si>
  <si>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</si>
  <si>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</si>
  <si>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</si>
  <si>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</si>
  <si>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</si>
  <si>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</si>
  <si>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</si>
  <si>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</si>
  <si>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</si>
  <si>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</si>
  <si>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</si>
  <si>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</si>
  <si>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</si>
  <si>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</si>
  <si>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</si>
  <si>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</si>
  <si>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</si>
  <si>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</si>
  <si>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</si>
  <si>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</si>
  <si>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</si>
  <si>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</si>
  <si>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</si>
  <si>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</si>
  <si>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</si>
  <si>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</si>
  <si>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</si>
  <si>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</si>
  <si>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</si>
  <si>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</si>
  <si>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</si>
  <si>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</si>
  <si>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</si>
  <si>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</si>
  <si>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</si>
  <si>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</si>
  <si>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</si>
  <si>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</si>
  <si>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</si>
  <si>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</si>
  <si>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</si>
  <si>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</si>
  <si>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</si>
  <si>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</si>
  <si>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</si>
  <si>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</si>
  <si>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</si>
  <si>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</si>
  <si>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</si>
  <si>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</si>
  <si>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</si>
  <si>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</si>
  <si>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</si>
  <si>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</si>
  <si>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</si>
  <si>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</si>
  <si>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</si>
  <si>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</si>
  <si>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</si>
  <si>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</si>
  <si>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</si>
  <si>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</si>
  <si>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</si>
  <si>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</si>
  <si>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</si>
  <si>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</si>
  <si>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</si>
  <si>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</si>
  <si>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</si>
  <si>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</si>
  <si>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</si>
  <si>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</si>
  <si>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</si>
  <si>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</si>
  <si>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</si>
  <si>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</si>
  <si>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</si>
  <si>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</si>
  <si>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</si>
  <si>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</si>
  <si>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</si>
  <si>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</si>
  <si>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</si>
  <si>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</si>
  <si>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</si>
  <si>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</si>
  <si>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</si>
  <si>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</si>
  <si>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</si>
  <si>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</si>
  <si>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</si>
  <si>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</si>
  <si>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</si>
  <si>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</si>
  <si>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</si>
  <si>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</si>
  <si>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</si>
  <si>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</si>
  <si>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</si>
  <si>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</si>
  <si>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</si>
  <si>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</si>
  <si>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</si>
  <si>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</si>
  <si>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</si>
  <si>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</si>
  <si>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</si>
  <si>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</si>
  <si>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</si>
  <si>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</si>
  <si>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</si>
  <si>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</si>
  <si>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</si>
  <si>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</si>
  <si>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</si>
  <si>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</si>
  <si>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</si>
  <si>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</si>
  <si>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</si>
  <si>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</si>
  <si>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</si>
  <si>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</si>
  <si>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</si>
  <si>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</si>
  <si>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</si>
  <si>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</si>
  <si>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</si>
  <si>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</si>
  <si>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</si>
  <si>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</si>
  <si>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</si>
  <si>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</si>
  <si>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</si>
  <si>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</si>
  <si>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</si>
  <si>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</si>
  <si>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</si>
  <si>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</si>
  <si>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</si>
  <si>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</si>
  <si>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</si>
  <si>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</si>
  <si>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</si>
  <si>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</si>
  <si>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</si>
  <si>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</si>
  <si>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</si>
  <si>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</si>
  <si>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</si>
  <si>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</si>
  <si>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</si>
  <si>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</si>
  <si>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</si>
  <si>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</si>
  <si>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</si>
  <si>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</si>
  <si>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</si>
  <si>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</si>
  <si>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</si>
  <si>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</si>
  <si>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</si>
  <si>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</si>
  <si>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</si>
  <si>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</si>
  <si>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</si>
  <si>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</si>
  <si>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</si>
  <si>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</si>
  <si>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</si>
  <si>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</si>
  <si>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</si>
  <si>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</si>
  <si>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</si>
  <si>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</si>
  <si>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</si>
  <si>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</si>
  <si>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</si>
  <si>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</si>
  <si>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</si>
  <si>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</si>
  <si>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</si>
  <si>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</si>
  <si>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</si>
  <si>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</si>
  <si>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</si>
  <si>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</si>
  <si>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</si>
  <si>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</si>
  <si>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</si>
  <si>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</si>
  <si>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</si>
  <si>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</si>
  <si>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</si>
  <si>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</si>
  <si>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</si>
  <si>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</si>
  <si>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</si>
  <si>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</si>
  <si>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</si>
  <si>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</si>
  <si>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</si>
  <si>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Rios, Tomas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</si>
  <si>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</si>
  <si>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</si>
  <si>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</si>
  <si>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</si>
  <si>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</si>
  <si>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</si>
  <si>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</si>
  <si>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</si>
  <si>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</si>
  <si>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</si>
  <si>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Primary Impression</t>
  </si>
  <si>
    <t>Self-Presenter</t>
  </si>
  <si>
    <t>Self-Presenter (assisted by another)</t>
  </si>
  <si>
    <t>injury to head</t>
  </si>
  <si>
    <t>unknown injury</t>
  </si>
  <si>
    <t>minor injuries (contusions/abbrasions) of legs</t>
  </si>
  <si>
    <t>injuries to legs</t>
  </si>
  <si>
    <t>unsure if injured, "wants to get checked out"</t>
  </si>
  <si>
    <t>severe headache, cannot recall if head injury occurred</t>
  </si>
  <si>
    <t>Not from local area, does not know what hospital to go to; does not speak English (Spanish)</t>
  </si>
  <si>
    <t>Not from local area, does not know what hospital to go to</t>
  </si>
  <si>
    <t>Additional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</si>
</sst>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57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6" dataDxfId="55" tableBorderDxfId="54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53"/>
    <tableColumn id="2" xr3:uid="{94C16B1A-4256-475B-B71D-0B8DCE9D43EB}" name="If &quot;admit&quot;, enter location:" dataDxfId="52"/>
    <tableColumn id="3" xr3:uid="{188B405E-58CC-4F94-8AA9-DB2C619F584A}" name="PGH Patient Number" dataDxfId="51"/>
    <tableColumn id="4" xr3:uid="{0A7EC3D2-6AFD-434C-8A5F-118627AC193B}" name="PGH Medical Record Number" dataDxfId="50"/>
    <tableColumn id="5" xr3:uid="{6652C50D-758A-4404-B607-51475FBF4951}" name="PGH Admission Date" dataDxfId="49"/>
    <tableColumn id="6" xr3:uid="{1E3AA874-87A6-4938-BB17-518E0A515091}" name="Patient Name (Last, First)" dataDxfId="48"/>
    <tableColumn id="7" xr3:uid="{654239B3-8EDF-44D9-A027-599F90564714}" name="Gender" dataDxfId="47"/>
    <tableColumn id="8" xr3:uid="{EFB507A0-94B1-4EEF-ACFB-CC83B1FE46A7}" name="Date of Birth" dataDxfId="46"/>
    <tableColumn id="9" xr3:uid="{660371F5-6909-47F8-8097-85AD55CCE314}" name="Age" dataDxfId="45"/>
    <tableColumn id="10" xr3:uid="{58D27CDB-5091-4CB6-BAC6-06A1EA10362F}" name="Address" dataDxfId="44"/>
    <tableColumn id="11" xr3:uid="{B3A97069-51EB-4E65-94ED-A885D7C5F504}" name="Mobile Phone #" dataDxfId="43"/>
    <tableColumn id="12" xr3:uid="{31F30FF1-4FEB-40A3-B2A5-5201706905A4}" name="Diagnosis" dataDxfId="42"/>
    <tableColumn id="17" xr3:uid="{56EFAF39-1B4D-40FA-A159-4DE4D46F40EF}" name="Unit" dataDxfId="41"/>
    <tableColumn id="13" xr3:uid="{2EFC1089-F6E4-4388-8BDF-15C5C9ED098C}" name="Surgery/Procedure (if applicable)" dataDxfId="40"/>
    <tableColumn id="14" xr3:uid="{C039881D-22D3-444A-BF76-F02D28E80791}" name="Date of Surgery (if applicable)" dataDxfId="39"/>
    <tableColumn id="29" xr3:uid="{5335A1DB-8E15-465E-88BB-82EDC794703D}" name="Allergies" dataDxfId="38"/>
    <tableColumn id="19" xr3:uid="{986720AA-1BA3-4098-AA60-CA6CFA3B81A5}" name="PT/OT/ST Notes" dataDxfId="37"/>
    <tableColumn id="20" xr3:uid="{C7D6133E-B015-43CD-84FB-BC21B83E3683}" name="Diet" dataDxfId="36"/>
    <tableColumn id="22" xr3:uid="{FF983DFC-03FA-4798-878C-A7C164DFF657}" name="ADLs" dataDxfId="35"/>
    <tableColumn id="15" xr3:uid="{2AD0F79D-003D-4F8C-91A7-B535D40FF843}" name="Cognition" dataDxfId="34"/>
    <tableColumn id="16" xr3:uid="{1DBC0909-C868-4BF1-A661-2741F1FCFF1A}" name="Communication" dataDxfId="33"/>
    <tableColumn id="25" xr3:uid="{0755146F-51D4-453A-BE07-C726799A495A}" name="GU/GI Status" dataDxfId="32"/>
    <tableColumn id="26" xr3:uid="{5E898468-E8FE-4A50-811F-9640F60EA23A}" name="Hearing/Visual" dataDxfId="31"/>
    <tableColumn id="18" xr3:uid="{91C9EA33-5A88-42A9-AD4D-8C2BAD3C2BF1}" name="Active Infection" dataDxfId="30"/>
    <tableColumn id="28" xr3:uid="{91617B5A-2540-4D06-8F65-53626F18FC9A}" name="End of Life" dataDxfId="29"/>
    <tableColumn id="30" xr3:uid="{C1DEB953-1BB5-4B01-A133-287474F24C9C}" name="Vital Signs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7" headerRowBorderDxfId="26" tableBorderDxfId="25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24" headerRowBorderDxfId="23" tableBorderDxfId="22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21" headerRowBorderDxfId="20" tableBorderDxfId="19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40625" defaultRowHeight="15" customHeight="1" x14ac:dyDescent="0.3"/>
  <cols>
    <col min="1" max="1" width="41.5703125" bestFit="1" customWidth="1"/>
    <col min="2" max="2" width="28.42578125" style="3" bestFit="1" customWidth="1"/>
    <col min="3" max="3" width="27.85546875" style="3" bestFit="1" customWidth="1"/>
    <col min="4" max="4" width="37.140625" style="3" customWidth="1"/>
    <col min="5" max="5" width="22.85546875" style="3" customWidth="1"/>
    <col min="6" max="6" width="34.5703125" style="3" customWidth="1"/>
    <col min="7" max="7" width="13.7109375" style="3" customWidth="1"/>
    <col min="8" max="8" width="16" style="3" customWidth="1"/>
    <col min="9" max="9" width="7.42578125" style="3" customWidth="1"/>
    <col min="10" max="10" width="66" style="3" hidden="1" customWidth="1"/>
    <col min="11" max="11" width="18.140625" style="3" hidden="1" customWidth="1"/>
    <col min="12" max="12" width="92.5703125" style="3" customWidth="1"/>
    <col min="13" max="13" width="35.85546875" style="3" customWidth="1"/>
    <col min="14" max="14" width="57.85546875" style="3" customWidth="1"/>
    <col min="15" max="15" width="19.5703125" style="3" customWidth="1"/>
    <col min="16" max="16" width="23.28515625" style="3" customWidth="1"/>
    <col min="17" max="17" width="30.5703125" style="11" customWidth="1"/>
    <col min="18" max="18" width="25.140625" style="25" customWidth="1"/>
    <col min="19" max="19" width="23" style="3" customWidth="1"/>
    <col min="20" max="20" width="40.5703125" style="3" customWidth="1"/>
    <col min="21" max="21" width="16.5703125" style="3" customWidth="1"/>
    <col min="22" max="22" width="44.42578125" style="3" customWidth="1"/>
    <col min="23" max="23" width="51.140625" style="3" customWidth="1"/>
    <col min="24" max="24" width="22.7109375" style="3" customWidth="1"/>
    <col min="25" max="25" width="16.85546875" style="3" bestFit="1" customWidth="1"/>
    <col min="26" max="26" width="55.7109375" style="28" customWidth="1"/>
    <col min="27" max="27" width="21.5703125" style="25" customWidth="1"/>
  </cols>
  <sheetData>
    <row r="1" spans="1:26" s="8" customFormat="1" ht="18.75" x14ac:dyDescent="0.3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75" x14ac:dyDescent="0.3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75" x14ac:dyDescent="0.3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75" x14ac:dyDescent="0.3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75" x14ac:dyDescent="0.3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75" x14ac:dyDescent="0.3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75" x14ac:dyDescent="0.3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75" x14ac:dyDescent="0.3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75" x14ac:dyDescent="0.3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75" x14ac:dyDescent="0.3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75" x14ac:dyDescent="0.3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75" x14ac:dyDescent="0.3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75" x14ac:dyDescent="0.3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75" x14ac:dyDescent="0.3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75" x14ac:dyDescent="0.3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75" x14ac:dyDescent="0.3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75" x14ac:dyDescent="0.3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75" x14ac:dyDescent="0.3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75" x14ac:dyDescent="0.3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75" x14ac:dyDescent="0.3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75" x14ac:dyDescent="0.3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75" x14ac:dyDescent="0.3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75" x14ac:dyDescent="0.3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75" x14ac:dyDescent="0.3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75" x14ac:dyDescent="0.3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75" x14ac:dyDescent="0.3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75" x14ac:dyDescent="0.3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75" x14ac:dyDescent="0.3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75" x14ac:dyDescent="0.3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75" x14ac:dyDescent="0.3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75" x14ac:dyDescent="0.3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75" x14ac:dyDescent="0.3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75" x14ac:dyDescent="0.3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75" x14ac:dyDescent="0.3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75" x14ac:dyDescent="0.3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75" x14ac:dyDescent="0.3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75" x14ac:dyDescent="0.3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75" x14ac:dyDescent="0.3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75" x14ac:dyDescent="0.3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75" x14ac:dyDescent="0.3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75" x14ac:dyDescent="0.3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75" x14ac:dyDescent="0.3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75" x14ac:dyDescent="0.3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75" x14ac:dyDescent="0.3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75" x14ac:dyDescent="0.3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75" x14ac:dyDescent="0.3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75" x14ac:dyDescent="0.3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75" x14ac:dyDescent="0.3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75" x14ac:dyDescent="0.3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75" x14ac:dyDescent="0.3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75" x14ac:dyDescent="0.3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75" x14ac:dyDescent="0.3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75" x14ac:dyDescent="0.3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75" x14ac:dyDescent="0.3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75" x14ac:dyDescent="0.3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75" x14ac:dyDescent="0.3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75" x14ac:dyDescent="0.3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75" x14ac:dyDescent="0.3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75" x14ac:dyDescent="0.3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75" x14ac:dyDescent="0.3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75" x14ac:dyDescent="0.3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75" x14ac:dyDescent="0.3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75" x14ac:dyDescent="0.3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75" x14ac:dyDescent="0.3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75" x14ac:dyDescent="0.3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75" x14ac:dyDescent="0.3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75" x14ac:dyDescent="0.3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75" x14ac:dyDescent="0.3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75" x14ac:dyDescent="0.3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75" x14ac:dyDescent="0.3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75" x14ac:dyDescent="0.3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75" x14ac:dyDescent="0.3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75" x14ac:dyDescent="0.3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75" x14ac:dyDescent="0.3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75" x14ac:dyDescent="0.3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75" x14ac:dyDescent="0.3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75" x14ac:dyDescent="0.3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75" x14ac:dyDescent="0.3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75" x14ac:dyDescent="0.3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75" x14ac:dyDescent="0.3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75" x14ac:dyDescent="0.3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75" x14ac:dyDescent="0.3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75" x14ac:dyDescent="0.3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75" x14ac:dyDescent="0.3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75" x14ac:dyDescent="0.3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75" x14ac:dyDescent="0.3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75" x14ac:dyDescent="0.3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75" x14ac:dyDescent="0.3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75" x14ac:dyDescent="0.3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75" x14ac:dyDescent="0.3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75" x14ac:dyDescent="0.3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75" x14ac:dyDescent="0.3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75" x14ac:dyDescent="0.3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75" x14ac:dyDescent="0.3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75" x14ac:dyDescent="0.3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75" x14ac:dyDescent="0.3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75" x14ac:dyDescent="0.3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75" x14ac:dyDescent="0.3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75" x14ac:dyDescent="0.3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75" x14ac:dyDescent="0.3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75" x14ac:dyDescent="0.3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75" x14ac:dyDescent="0.3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75" x14ac:dyDescent="0.3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75" x14ac:dyDescent="0.3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75" x14ac:dyDescent="0.3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75" x14ac:dyDescent="0.3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75" x14ac:dyDescent="0.3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75" x14ac:dyDescent="0.3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75" x14ac:dyDescent="0.3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75" x14ac:dyDescent="0.3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75" x14ac:dyDescent="0.3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75" x14ac:dyDescent="0.3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75" x14ac:dyDescent="0.3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75" x14ac:dyDescent="0.3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75" x14ac:dyDescent="0.3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75" x14ac:dyDescent="0.3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75" x14ac:dyDescent="0.3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75" x14ac:dyDescent="0.3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75" x14ac:dyDescent="0.3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75" x14ac:dyDescent="0.3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75" x14ac:dyDescent="0.3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75" x14ac:dyDescent="0.3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75" x14ac:dyDescent="0.3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75" x14ac:dyDescent="0.3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75" x14ac:dyDescent="0.3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75" x14ac:dyDescent="0.3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75" x14ac:dyDescent="0.3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75" x14ac:dyDescent="0.3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75" x14ac:dyDescent="0.3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75" x14ac:dyDescent="0.3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75" x14ac:dyDescent="0.3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75" x14ac:dyDescent="0.3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75" x14ac:dyDescent="0.3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75" x14ac:dyDescent="0.3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75" x14ac:dyDescent="0.3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75" x14ac:dyDescent="0.3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75" x14ac:dyDescent="0.3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75" x14ac:dyDescent="0.3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75" x14ac:dyDescent="0.3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75" x14ac:dyDescent="0.3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75" x14ac:dyDescent="0.3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75" x14ac:dyDescent="0.3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75" x14ac:dyDescent="0.3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75" x14ac:dyDescent="0.3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75" x14ac:dyDescent="0.3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75" x14ac:dyDescent="0.3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75" x14ac:dyDescent="0.3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75" x14ac:dyDescent="0.3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75" x14ac:dyDescent="0.3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75" x14ac:dyDescent="0.3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75" x14ac:dyDescent="0.3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75" x14ac:dyDescent="0.3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75" x14ac:dyDescent="0.3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75" x14ac:dyDescent="0.3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75" x14ac:dyDescent="0.3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75" x14ac:dyDescent="0.3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75" x14ac:dyDescent="0.3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75" x14ac:dyDescent="0.3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75" x14ac:dyDescent="0.3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75" x14ac:dyDescent="0.3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75" x14ac:dyDescent="0.3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75" x14ac:dyDescent="0.3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75" x14ac:dyDescent="0.3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75" x14ac:dyDescent="0.3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75" x14ac:dyDescent="0.3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75" x14ac:dyDescent="0.3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75" x14ac:dyDescent="0.3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75" x14ac:dyDescent="0.3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75" x14ac:dyDescent="0.3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37.5" x14ac:dyDescent="0.3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75" x14ac:dyDescent="0.3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75" x14ac:dyDescent="0.3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75" x14ac:dyDescent="0.3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75" x14ac:dyDescent="0.3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75" x14ac:dyDescent="0.3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75" x14ac:dyDescent="0.3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75" x14ac:dyDescent="0.3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75" x14ac:dyDescent="0.3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75" x14ac:dyDescent="0.3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75" x14ac:dyDescent="0.3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75" x14ac:dyDescent="0.3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75" x14ac:dyDescent="0.3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75" x14ac:dyDescent="0.3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75" x14ac:dyDescent="0.3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75" x14ac:dyDescent="0.3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75" x14ac:dyDescent="0.3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75" x14ac:dyDescent="0.3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75" x14ac:dyDescent="0.3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75" x14ac:dyDescent="0.3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75" x14ac:dyDescent="0.3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75" x14ac:dyDescent="0.3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75" x14ac:dyDescent="0.3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75" x14ac:dyDescent="0.3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75" x14ac:dyDescent="0.3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75" x14ac:dyDescent="0.3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75" x14ac:dyDescent="0.3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75" x14ac:dyDescent="0.3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75" x14ac:dyDescent="0.3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75" x14ac:dyDescent="0.3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75" x14ac:dyDescent="0.3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75" x14ac:dyDescent="0.3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75" x14ac:dyDescent="0.3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75" x14ac:dyDescent="0.3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75" x14ac:dyDescent="0.3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75" x14ac:dyDescent="0.3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75" x14ac:dyDescent="0.3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75" x14ac:dyDescent="0.3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75" x14ac:dyDescent="0.3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75" x14ac:dyDescent="0.3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75" x14ac:dyDescent="0.3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75" x14ac:dyDescent="0.3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75" x14ac:dyDescent="0.3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75" x14ac:dyDescent="0.3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75" x14ac:dyDescent="0.3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75" x14ac:dyDescent="0.3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75" x14ac:dyDescent="0.3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75" x14ac:dyDescent="0.3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75" x14ac:dyDescent="0.3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75" x14ac:dyDescent="0.3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75" x14ac:dyDescent="0.3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75" x14ac:dyDescent="0.3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75" x14ac:dyDescent="0.3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75" x14ac:dyDescent="0.3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75" x14ac:dyDescent="0.3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75" x14ac:dyDescent="0.3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75" x14ac:dyDescent="0.3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75" x14ac:dyDescent="0.3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75" x14ac:dyDescent="0.3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75" x14ac:dyDescent="0.3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75" x14ac:dyDescent="0.3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75" x14ac:dyDescent="0.3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75" x14ac:dyDescent="0.3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75" x14ac:dyDescent="0.3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75" x14ac:dyDescent="0.3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75" x14ac:dyDescent="0.3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75" x14ac:dyDescent="0.3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75" x14ac:dyDescent="0.3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75" x14ac:dyDescent="0.3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75" x14ac:dyDescent="0.3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75" x14ac:dyDescent="0.3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75" x14ac:dyDescent="0.3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75" x14ac:dyDescent="0.3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75" x14ac:dyDescent="0.3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75" x14ac:dyDescent="0.3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75" x14ac:dyDescent="0.3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75" x14ac:dyDescent="0.3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75" x14ac:dyDescent="0.3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75" x14ac:dyDescent="0.3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75" x14ac:dyDescent="0.3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75" x14ac:dyDescent="0.3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75" x14ac:dyDescent="0.3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75" x14ac:dyDescent="0.3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75" x14ac:dyDescent="0.3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75" x14ac:dyDescent="0.3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75" x14ac:dyDescent="0.3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75" x14ac:dyDescent="0.3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75" x14ac:dyDescent="0.3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75" x14ac:dyDescent="0.3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75" x14ac:dyDescent="0.3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75" x14ac:dyDescent="0.3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75" x14ac:dyDescent="0.3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75" x14ac:dyDescent="0.3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75" x14ac:dyDescent="0.3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75" x14ac:dyDescent="0.3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75" x14ac:dyDescent="0.3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75" x14ac:dyDescent="0.3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75" x14ac:dyDescent="0.3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75" x14ac:dyDescent="0.3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75" x14ac:dyDescent="0.3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75" x14ac:dyDescent="0.3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75" x14ac:dyDescent="0.3"/>
    <row r="272" spans="1:26" ht="18.75" x14ac:dyDescent="0.3"/>
    <row r="273" ht="18.75" x14ac:dyDescent="0.3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8" priority="8" operator="containsText" text="Cannot admit - requires">
      <formula>NOT(ISERROR(SEARCH("Cannot admit - requires",A1)))</formula>
    </cfRule>
  </conditionalFormatting>
  <conditionalFormatting sqref="A2:A258">
    <cfRule type="containsText" dxfId="17" priority="3" operator="containsText" text="Will">
      <formula>NOT(ISERROR(SEARCH("Will",A2)))</formula>
    </cfRule>
    <cfRule type="containsText" dxfId="16" priority="5" operator="containsText" text="Cannot">
      <formula>NOT(ISERROR(SEARCH("Cannot",A2)))</formula>
    </cfRule>
    <cfRule type="containsText" dxfId="15" priority="6" operator="containsText" text="Treat">
      <formula>NOT(ISERROR(SEARCH("Treat",A2)))</formula>
    </cfRule>
    <cfRule type="containsText" dxfId="14" priority="7" operator="containsText" text="Admit">
      <formula>NOT(ISERROR(SEARCH("Admit",A2)))</formula>
    </cfRule>
  </conditionalFormatting>
  <conditionalFormatting sqref="B1">
    <cfRule type="containsText" dxfId="13" priority="1" operator="containsText" text="Cannot admit - requires">
      <formula>NOT(ISERROR(SEARCH("Cannot admit - requires",B1)))</formula>
    </cfRule>
  </conditionalFormatting>
  <conditionalFormatting sqref="D2:D252">
    <cfRule type="duplicateValues" dxfId="12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5" x14ac:dyDescent="0.25"/>
  <cols>
    <col min="1" max="1" width="9" bestFit="1" customWidth="1"/>
    <col min="2" max="2" width="26.140625" customWidth="1"/>
    <col min="3" max="3" width="27.7109375" customWidth="1"/>
    <col min="4" max="4" width="30.140625" bestFit="1" customWidth="1"/>
    <col min="5" max="5" width="15.140625" customWidth="1"/>
    <col min="6" max="6" width="17.7109375" customWidth="1"/>
    <col min="7" max="7" width="20" bestFit="1" customWidth="1"/>
    <col min="8" max="8" width="15.28515625" customWidth="1"/>
    <col min="9" max="9" width="16.140625" customWidth="1"/>
    <col min="10" max="10" width="22.28515625" customWidth="1"/>
    <col min="11" max="11" width="18.5703125" bestFit="1" customWidth="1"/>
    <col min="12" max="12" width="14.5703125" customWidth="1"/>
    <col min="13" max="13" width="33.5703125" bestFit="1" customWidth="1"/>
    <col min="14" max="14" width="24.85546875" customWidth="1"/>
    <col min="15" max="15" width="18.85546875" customWidth="1"/>
    <col min="16" max="16" width="29.28515625" customWidth="1"/>
  </cols>
  <sheetData>
    <row r="1" spans="1:16" s="2" customFormat="1" ht="15.75" thickBot="1" x14ac:dyDescent="0.3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2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2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2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2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2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25">
      <c r="D7" t="s">
        <v>1337</v>
      </c>
      <c r="E7" t="s">
        <v>647</v>
      </c>
      <c r="G7" t="s">
        <v>950</v>
      </c>
      <c r="O7" t="s">
        <v>1338</v>
      </c>
    </row>
    <row r="8" spans="1:16" x14ac:dyDescent="0.25">
      <c r="D8" t="s">
        <v>1339</v>
      </c>
      <c r="G8" t="s">
        <v>632</v>
      </c>
    </row>
    <row r="9" spans="1:16" x14ac:dyDescent="0.25">
      <c r="D9" t="s">
        <v>1340</v>
      </c>
      <c r="G9" t="s">
        <v>103</v>
      </c>
    </row>
    <row r="10" spans="1:16" x14ac:dyDescent="0.25">
      <c r="D10" t="s">
        <v>1341</v>
      </c>
      <c r="G10" t="s">
        <v>451</v>
      </c>
    </row>
    <row r="11" spans="1:16" x14ac:dyDescent="0.25">
      <c r="D11" t="s">
        <v>1342</v>
      </c>
      <c r="G11" t="s">
        <v>51</v>
      </c>
    </row>
    <row r="12" spans="1:16" x14ac:dyDescent="0.25">
      <c r="D12" t="s">
        <v>1343</v>
      </c>
      <c r="G12" t="s">
        <v>260</v>
      </c>
    </row>
    <row r="13" spans="1:16" x14ac:dyDescent="0.25">
      <c r="D13" t="s">
        <v>1344</v>
      </c>
      <c r="G13" t="s">
        <v>37</v>
      </c>
      <c r="P13" t="s">
        <v>1336</v>
      </c>
    </row>
    <row r="14" spans="1:16" x14ac:dyDescent="0.25">
      <c r="D14" t="s">
        <v>1345</v>
      </c>
      <c r="G14" t="s">
        <v>115</v>
      </c>
      <c r="P14" t="s">
        <v>1319</v>
      </c>
    </row>
    <row r="15" spans="1:16" x14ac:dyDescent="0.25">
      <c r="D15" t="s">
        <v>1346</v>
      </c>
      <c r="G15" t="s">
        <v>187</v>
      </c>
      <c r="P15" t="s">
        <v>1329</v>
      </c>
    </row>
    <row r="16" spans="1:16" x14ac:dyDescent="0.25">
      <c r="G16" t="s">
        <v>1347</v>
      </c>
      <c r="P16" t="s">
        <v>1336</v>
      </c>
    </row>
    <row r="17" spans="16:16" x14ac:dyDescent="0.25">
      <c r="P17" t="s">
        <v>1319</v>
      </c>
    </row>
    <row r="18" spans="16:16" x14ac:dyDescent="0.25">
      <c r="P18" t="s">
        <v>1329</v>
      </c>
    </row>
    <row r="19" spans="16:16" x14ac:dyDescent="0.25">
      <c r="P19" t="s">
        <v>1336</v>
      </c>
    </row>
    <row r="22" spans="16:16" x14ac:dyDescent="0.25">
      <c r="P22" t="s">
        <v>42</v>
      </c>
    </row>
    <row r="23" spans="16:16" x14ac:dyDescent="0.25">
      <c r="P23" t="s">
        <v>301</v>
      </c>
    </row>
    <row r="25" spans="16:16" x14ac:dyDescent="0.25">
      <c r="P25" t="s">
        <v>1348</v>
      </c>
    </row>
    <row r="26" spans="16:16" x14ac:dyDescent="0.2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J22" sqref="J22"/>
    </sheetView>
  </sheetViews>
  <sheetFormatPr defaultRowHeight="15" x14ac:dyDescent="0.25"/>
  <cols>
    <col min="1" max="1" width="37.85546875" bestFit="1" customWidth="1"/>
  </cols>
  <sheetData>
    <row r="1" spans="1:1" x14ac:dyDescent="0.25">
      <c r="A1" s="1" t="s">
        <v>1354</v>
      </c>
    </row>
    <row r="2" spans="1:1" x14ac:dyDescent="0.25">
      <c r="A2" t="s">
        <v>1351</v>
      </c>
    </row>
    <row r="3" spans="1:1" x14ac:dyDescent="0.25">
      <c r="A3" t="s">
        <v>1355</v>
      </c>
    </row>
    <row r="4" spans="1:1" x14ac:dyDescent="0.25">
      <c r="A4" t="s">
        <v>1356</v>
      </c>
    </row>
  </sheetData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300E-6322-4682-81E8-9AA66B99CFCA}">
  <sheetPr>
    <tabColor theme="7" tint="0.79998168889431442"/>
  </sheetPr>
  <dimension ref="A1:E18"/>
  <sheetViews>
    <sheetView workbookViewId="0">
      <selection activeCell="C25" sqref="C25"/>
    </sheetView>
  </sheetViews>
  <sheetFormatPr defaultColWidth="8.7109375" defaultRowHeight="18.75" x14ac:dyDescent="0.3"/>
  <cols>
    <col min="1" max="1" width="37.140625" style="9" bestFit="1" customWidth="1"/>
    <col min="2" max="2" width="36.85546875" style="9" bestFit="1" customWidth="1"/>
    <col min="3" max="3" width="34.140625" style="9" bestFit="1" customWidth="1"/>
    <col min="4" max="4" width="30" style="9" bestFit="1" customWidth="1"/>
    <col min="5" max="5" width="15.28515625" style="9" bestFit="1" customWidth="1"/>
    <col min="6" max="16384" width="8.7109375" style="9"/>
  </cols>
  <sheetData>
    <row r="1" spans="1:5" s="8" customFormat="1" x14ac:dyDescent="0.3">
      <c r="A1" s="38" t="s">
        <v>0</v>
      </c>
      <c r="B1" s="39" t="s">
        <v>1</v>
      </c>
      <c r="C1" s="39" t="s">
        <v>3</v>
      </c>
      <c r="D1" s="39" t="s">
        <v>5</v>
      </c>
      <c r="E1" s="40" t="s">
        <v>7</v>
      </c>
    </row>
    <row r="2" spans="1:5" s="8" customFormat="1" x14ac:dyDescent="0.3">
      <c r="A2" s="35" t="s">
        <v>26</v>
      </c>
      <c r="B2" s="34"/>
      <c r="C2" s="30"/>
      <c r="D2" s="30"/>
      <c r="E2" s="42"/>
    </row>
    <row r="3" spans="1:5" s="8" customFormat="1" x14ac:dyDescent="0.3">
      <c r="A3" s="35" t="s">
        <v>26</v>
      </c>
      <c r="B3" s="34"/>
      <c r="C3" s="30"/>
      <c r="D3" s="30"/>
      <c r="E3" s="42"/>
    </row>
    <row r="4" spans="1:5" s="8" customFormat="1" x14ac:dyDescent="0.3">
      <c r="A4" s="35" t="s">
        <v>26</v>
      </c>
      <c r="B4" s="34"/>
      <c r="C4" s="30"/>
      <c r="D4" s="30"/>
      <c r="E4" s="42"/>
    </row>
    <row r="5" spans="1:5" s="8" customFormat="1" x14ac:dyDescent="0.3">
      <c r="A5" s="35" t="s">
        <v>26</v>
      </c>
      <c r="B5" s="34"/>
      <c r="C5" s="30"/>
      <c r="D5" s="30"/>
      <c r="E5" s="42"/>
    </row>
    <row r="6" spans="1:5" s="8" customFormat="1" x14ac:dyDescent="0.3">
      <c r="A6" s="35" t="s">
        <v>26</v>
      </c>
      <c r="B6" s="34"/>
      <c r="C6" s="30"/>
      <c r="D6" s="30"/>
      <c r="E6" s="42"/>
    </row>
    <row r="7" spans="1:5" s="8" customFormat="1" x14ac:dyDescent="0.3">
      <c r="A7" s="35" t="s">
        <v>26</v>
      </c>
      <c r="B7" s="34"/>
      <c r="C7" s="30"/>
      <c r="D7" s="30"/>
      <c r="E7" s="42"/>
    </row>
    <row r="8" spans="1:5" s="8" customFormat="1" x14ac:dyDescent="0.3">
      <c r="A8" s="35" t="s">
        <v>26</v>
      </c>
      <c r="B8" s="34"/>
      <c r="C8" s="30"/>
      <c r="D8" s="30"/>
      <c r="E8" s="42"/>
    </row>
    <row r="9" spans="1:5" s="8" customFormat="1" x14ac:dyDescent="0.3">
      <c r="A9" s="35" t="s">
        <v>26</v>
      </c>
      <c r="B9" s="34"/>
      <c r="C9" s="30"/>
      <c r="D9" s="30"/>
      <c r="E9" s="42"/>
    </row>
    <row r="10" spans="1:5" s="8" customFormat="1" x14ac:dyDescent="0.3">
      <c r="A10" s="35" t="s">
        <v>26</v>
      </c>
      <c r="B10" s="34"/>
      <c r="C10" s="30"/>
      <c r="D10" s="30"/>
      <c r="E10" s="42"/>
    </row>
    <row r="11" spans="1:5" s="8" customFormat="1" x14ac:dyDescent="0.3">
      <c r="A11" s="35" t="s">
        <v>26</v>
      </c>
      <c r="B11" s="34"/>
      <c r="C11" s="30"/>
      <c r="D11" s="30"/>
      <c r="E11" s="42"/>
    </row>
    <row r="12" spans="1:5" s="8" customFormat="1" x14ac:dyDescent="0.3">
      <c r="A12" s="35" t="s">
        <v>26</v>
      </c>
      <c r="B12" s="34"/>
      <c r="C12" s="30"/>
      <c r="D12" s="30"/>
      <c r="E12" s="42"/>
    </row>
    <row r="13" spans="1:5" s="8" customFormat="1" x14ac:dyDescent="0.3">
      <c r="A13" s="35" t="s">
        <v>26</v>
      </c>
      <c r="B13" s="34"/>
      <c r="C13" s="30"/>
      <c r="D13" s="30"/>
      <c r="E13" s="42"/>
    </row>
    <row r="14" spans="1:5" s="8" customFormat="1" x14ac:dyDescent="0.3">
      <c r="A14" s="35" t="s">
        <v>26</v>
      </c>
      <c r="B14" s="34"/>
      <c r="C14" s="30"/>
      <c r="D14" s="30"/>
      <c r="E14" s="42"/>
    </row>
    <row r="15" spans="1:5" s="8" customFormat="1" ht="19.5" thickBot="1" x14ac:dyDescent="0.35">
      <c r="A15" s="36" t="s">
        <v>26</v>
      </c>
      <c r="B15" s="37"/>
      <c r="C15" s="30"/>
      <c r="D15" s="30"/>
      <c r="E15" s="42"/>
    </row>
    <row r="16" spans="1:5" x14ac:dyDescent="0.3">
      <c r="A16" s="31">
        <f>COUNTIF(A2:A15,"Admit")</f>
        <v>0</v>
      </c>
      <c r="B16" s="43" t="s">
        <v>1351</v>
      </c>
    </row>
    <row r="17" spans="1:2" x14ac:dyDescent="0.3">
      <c r="A17" s="32">
        <f>COUNTIF(A2:A15,"Cannot admit [no BEDS]")</f>
        <v>0</v>
      </c>
      <c r="B17" s="43" t="s">
        <v>1352</v>
      </c>
    </row>
    <row r="18" spans="1:2" ht="19.5" thickBot="1" x14ac:dyDescent="0.35">
      <c r="A18" s="33">
        <f>COUNTIF(A2:A15,"Cannot admit [RESOURCE issue]")</f>
        <v>0</v>
      </c>
      <c r="B18" s="43" t="s">
        <v>1353</v>
      </c>
    </row>
  </sheetData>
  <conditionalFormatting sqref="A2:A15">
    <cfRule type="containsText" dxfId="11" priority="4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A2:A1048576">
    <cfRule type="containsText" dxfId="7" priority="8" operator="containsText" text="Cannot admit - requires">
      <formula>NOT(ISERROR(SEARCH("Cannot admit - requires",A2)))</formula>
    </cfRule>
  </conditionalFormatting>
  <conditionalFormatting sqref="C2:C15">
    <cfRule type="duplicateValues" dxfId="6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834560C9-8844-42D6-9886-D944A0A81736}">
          <x14:formula1>
            <xm:f>Admin!$A$2:$A$4</xm:f>
          </x14:formula1>
          <xm:sqref>A2:A15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999A-7FD7-48C1-9A3C-ED264E464739}">
  <sheetPr>
    <tabColor theme="7" tint="0.79998168889431442"/>
  </sheetPr>
  <dimension ref="A1:O14"/>
  <sheetViews>
    <sheetView tabSelected="1" workbookViewId="0">
      <selection activeCell="C16" sqref="C16"/>
    </sheetView>
  </sheetViews>
  <sheetFormatPr defaultColWidth="8.7109375" defaultRowHeight="18.75" x14ac:dyDescent="0.3"/>
  <cols>
    <col min="1" max="1" width="37.140625" style="9" bestFit="1" customWidth="1"/>
    <col min="2" max="2" width="36.85546875" style="9" bestFit="1" customWidth="1"/>
    <col min="3" max="3" width="18.85546875" style="9" bestFit="1" customWidth="1"/>
    <col min="4" max="4" width="30" style="9" bestFit="1" customWidth="1"/>
    <col min="5" max="5" width="15.28515625" style="9" bestFit="1" customWidth="1"/>
    <col min="6" max="6" width="5.5703125" style="9" bestFit="1" customWidth="1"/>
    <col min="7" max="7" width="9.5703125" style="9" bestFit="1" customWidth="1"/>
    <col min="8" max="8" width="61.85546875" style="9" bestFit="1" customWidth="1"/>
    <col min="9" max="9" width="23.28515625" style="9" bestFit="1" customWidth="1"/>
    <col min="10" max="10" width="104.5703125" style="9" bestFit="1" customWidth="1"/>
    <col min="11" max="11" width="41.140625" style="9" bestFit="1" customWidth="1"/>
    <col min="12" max="12" width="16.42578125" style="9" bestFit="1" customWidth="1"/>
    <col min="13" max="16384" width="8.7109375" style="9"/>
  </cols>
  <sheetData>
    <row r="1" spans="1:15" s="8" customFormat="1" x14ac:dyDescent="0.3">
      <c r="A1" s="38" t="s">
        <v>0</v>
      </c>
      <c r="B1" s="39" t="s">
        <v>1</v>
      </c>
      <c r="C1" s="41" t="s">
        <v>1357</v>
      </c>
      <c r="D1" s="41" t="s">
        <v>5</v>
      </c>
      <c r="E1" s="41" t="s">
        <v>7</v>
      </c>
      <c r="F1" s="41" t="s">
        <v>8</v>
      </c>
      <c r="G1" s="41" t="s">
        <v>6</v>
      </c>
      <c r="H1" s="41" t="s">
        <v>1360</v>
      </c>
      <c r="I1" s="41" t="s">
        <v>1361</v>
      </c>
      <c r="J1" s="41" t="s">
        <v>1372</v>
      </c>
      <c r="K1" s="41" t="s">
        <v>1358</v>
      </c>
      <c r="L1" s="41" t="s">
        <v>1359</v>
      </c>
    </row>
    <row r="2" spans="1:15" s="8" customFormat="1" x14ac:dyDescent="0.3">
      <c r="A2" s="35" t="s">
        <v>26</v>
      </c>
      <c r="B2" s="34"/>
      <c r="C2" s="30" t="s">
        <v>34</v>
      </c>
      <c r="D2" s="30" t="s">
        <v>1350</v>
      </c>
      <c r="E2" s="42">
        <v>26641</v>
      </c>
      <c r="F2" s="44">
        <v>54</v>
      </c>
      <c r="G2" s="30" t="s">
        <v>77</v>
      </c>
      <c r="H2" s="30" t="s">
        <v>1366</v>
      </c>
      <c r="I2" s="30" t="s">
        <v>1367</v>
      </c>
      <c r="J2" s="45" t="s">
        <v>1370</v>
      </c>
      <c r="K2" s="45" t="s">
        <v>1362</v>
      </c>
      <c r="L2" s="30" t="s">
        <v>34</v>
      </c>
    </row>
    <row r="3" spans="1:15" s="8" customFormat="1" x14ac:dyDescent="0.3">
      <c r="A3" s="35" t="s">
        <v>26</v>
      </c>
      <c r="B3" s="34"/>
      <c r="C3" s="30" t="s">
        <v>34</v>
      </c>
      <c r="D3" s="30" t="s">
        <v>1127</v>
      </c>
      <c r="E3" s="42">
        <v>30704</v>
      </c>
      <c r="F3" s="44">
        <v>42</v>
      </c>
      <c r="G3" s="30" t="s">
        <v>29</v>
      </c>
      <c r="H3" s="30" t="s">
        <v>1368</v>
      </c>
      <c r="I3" s="30" t="s">
        <v>1365</v>
      </c>
      <c r="J3" s="45" t="s">
        <v>1371</v>
      </c>
      <c r="K3" s="45" t="s">
        <v>1362</v>
      </c>
      <c r="L3" s="30" t="s">
        <v>34</v>
      </c>
    </row>
    <row r="4" spans="1:15" s="8" customFormat="1" x14ac:dyDescent="0.3">
      <c r="A4" s="35" t="s">
        <v>26</v>
      </c>
      <c r="B4" s="34"/>
      <c r="C4" s="30" t="s">
        <v>34</v>
      </c>
      <c r="D4" s="30" t="s">
        <v>639</v>
      </c>
      <c r="E4" s="42">
        <v>35702</v>
      </c>
      <c r="F4" s="44">
        <v>29</v>
      </c>
      <c r="G4" s="30" t="s">
        <v>77</v>
      </c>
      <c r="H4" s="30" t="s">
        <v>1369</v>
      </c>
      <c r="I4" s="30" t="s">
        <v>1364</v>
      </c>
      <c r="J4" s="45" t="s">
        <v>1371</v>
      </c>
      <c r="K4" s="45" t="s">
        <v>1363</v>
      </c>
      <c r="L4" s="30" t="s">
        <v>34</v>
      </c>
    </row>
    <row r="5" spans="1:15" x14ac:dyDescent="0.3">
      <c r="A5" s="31">
        <f>COUNTIF(A2:A4,"Admit")</f>
        <v>0</v>
      </c>
      <c r="B5" s="43" t="s">
        <v>1351</v>
      </c>
    </row>
    <row r="6" spans="1:15" x14ac:dyDescent="0.3">
      <c r="A6" s="32">
        <f>COUNTIF(A2:A4,"Cannot admit [no BEDS]")</f>
        <v>0</v>
      </c>
      <c r="B6" s="43" t="s">
        <v>1352</v>
      </c>
    </row>
    <row r="7" spans="1:15" ht="19.5" thickBot="1" x14ac:dyDescent="0.35">
      <c r="A7" s="33">
        <f>COUNTIF(A2:A4,"Cannot admit [RESOURCE issue]")</f>
        <v>0</v>
      </c>
      <c r="B7" s="43" t="s">
        <v>1353</v>
      </c>
    </row>
    <row r="12" spans="1:15" s="8" customForma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s="8" customFormat="1" x14ac:dyDescent="0.3">
      <c r="A13" s="9"/>
      <c r="B13" s="9"/>
      <c r="C13" s="9"/>
      <c r="D13" s="9"/>
      <c r="N13" s="9"/>
      <c r="O13" s="9"/>
    </row>
    <row r="14" spans="1:15" s="8" customFormat="1" x14ac:dyDescent="0.3">
      <c r="A14" s="9"/>
      <c r="B14" s="9"/>
      <c r="C14" s="9"/>
      <c r="D14" s="9"/>
      <c r="N14" s="9"/>
      <c r="O14" s="9"/>
    </row>
  </sheetData>
  <conditionalFormatting sqref="A2:A4">
    <cfRule type="containsText" dxfId="5" priority="9" operator="containsText" text="Will">
      <formula>NOT(ISERROR(SEARCH("Will",A2)))</formula>
    </cfRule>
    <cfRule type="containsText" dxfId="4" priority="10" operator="containsText" text="Cannot">
      <formula>NOT(ISERROR(SEARCH("Cannot",A2)))</formula>
    </cfRule>
    <cfRule type="containsText" dxfId="3" priority="11" operator="containsText" text="Treat">
      <formula>NOT(ISERROR(SEARCH("Treat",A2)))</formula>
    </cfRule>
    <cfRule type="containsText" dxfId="2" priority="12" operator="containsText" text="Admit">
      <formula>NOT(ISERROR(SEARCH("Admit",A2)))</formula>
    </cfRule>
  </conditionalFormatting>
  <conditionalFormatting sqref="A2:A10 A17:A1048576">
    <cfRule type="containsText" dxfId="1" priority="13" operator="containsText" text="Cannot admit - requires">
      <formula>NOT(ISERROR(SEARCH("Cannot admit - requires",A2)))</formula>
    </cfRule>
  </conditionalFormatting>
  <conditionalFormatting sqref="C1:L1">
    <cfRule type="containsText" dxfId="0" priority="1" operator="containsText" text="Cannot admit - requires">
      <formula>NOT(ISERROR(SEARCH("Cannot admit - requires",C1)))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9BB0F90F-8B9E-496A-8981-F3BFFC39D380}">
          <x14:formula1>
            <xm:f>Admin!$A$2:$A$4</xm:f>
          </x14:formula1>
          <xm:sqref>A2:A4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purl.org/dc/terms/"/>
    <ds:schemaRef ds:uri="4545d718-82b6-4e42-af4c-2c9885afdca4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73c9790-c26e-4085-a426-e222126185c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Master - Acute</vt:lpstr>
      <vt:lpstr>Drop Down Lists</vt:lpstr>
      <vt:lpstr>Admin</vt:lpstr>
      <vt:lpstr>Butler (14)</vt:lpstr>
      <vt:lpstr>ESH (3)</vt:lpstr>
      <vt:lpstr>'Butler (14)'!ADLs</vt:lpstr>
      <vt:lpstr>'ESH (3)'!ADLs</vt:lpstr>
      <vt:lpstr>ADLs</vt:lpstr>
      <vt:lpstr>'Butler (14)'!Diet</vt:lpstr>
      <vt:lpstr>'ESH (3)'!Diet</vt:lpstr>
      <vt:lpstr>Diet</vt:lpstr>
      <vt:lpstr>'Butler (14)'!www</vt:lpstr>
      <vt:lpstr>'ESH (3)'!www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2026-05-18T15:00:27Z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