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10" documentId="8_{47232A46-F1F3-40B2-89B9-820E9662FB05}" xr6:coauthVersionLast="47" xr6:coauthVersionMax="47" xr10:uidLastSave="{7A9619F5-44D3-4C1E-9838-16B525073B82}"/>
  <bookViews>
    <workbookView xWindow="-57720" yWindow="144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TMH (25)" sheetId="9" r:id="rId3"/>
    <sheet name="Admin" sheetId="2" r:id="rId4"/>
  </sheets>
  <definedNames>
    <definedName name="_xlnm._FilterDatabase" localSheetId="0" hidden="1">'Master - Acute'!$A$1:$W$252</definedName>
    <definedName name="_xlnm._FilterDatabase" localSheetId="2" hidden="1">'TMH (25)'!$A$1:$B$1</definedName>
    <definedName name="ADLs">Table2[ADLs]</definedName>
    <definedName name="Diet">Table3[Diet]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  <c r="A29" i="9"/>
  <c r="A28" i="9"/>
  <c r="A27" i="9"/>
</calcChain>
</file>

<file path=xl/sharedStrings.xml><?xml version="1.0" encoding="utf-8"?>
<sst xmlns="http://schemas.openxmlformats.org/spreadsheetml/2006/main" count="5593" uniqueCount="1439">
  <si>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</si>
  <si>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</si>
  <si>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</si>
  <si>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</si>
  <si>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</si>
  <si>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</si>
  <si>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</si>
  <si>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</si>
  <si>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</si>
  <si>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</si>
  <si>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</si>
  <si>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</si>
  <si>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</si>
  <si>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</si>
  <si>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</si>
  <si>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</si>
  <si>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</si>
  <si>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</si>
  <si>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</si>
  <si>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</si>
  <si>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</si>
  <si>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</si>
  <si>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</si>
  <si>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</si>
  <si>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</si>
  <si>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</si>
  <si>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</si>
  <si>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</si>
  <si>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</si>
  <si>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</si>
  <si>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</si>
  <si>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</si>
  <si>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</si>
  <si>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</si>
  <si>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</si>
  <si>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</si>
  <si>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</si>
  <si>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</si>
  <si>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</si>
  <si>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</si>
  <si>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</si>
  <si>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</si>
  <si>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</si>
  <si>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</si>
  <si>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</si>
  <si>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</si>
  <si>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</si>
  <si>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</si>
  <si>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</si>
  <si>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</si>
  <si>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</si>
  <si>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</si>
  <si>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</si>
  <si>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</si>
  <si>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</si>
  <si>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</si>
  <si>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</si>
  <si>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</si>
  <si>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</si>
  <si>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</si>
  <si>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</si>
  <si>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</si>
  <si>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</si>
  <si>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</si>
  <si>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</si>
  <si>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</si>
  <si>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</si>
  <si>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</si>
  <si>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</si>
  <si>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</si>
  <si>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</si>
  <si>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</si>
  <si>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</si>
  <si>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</si>
  <si>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</si>
  <si>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</si>
  <si>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</si>
  <si>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</si>
  <si>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</si>
  <si>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</si>
  <si>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</si>
  <si>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</si>
  <si>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</si>
  <si>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</si>
  <si>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</si>
  <si>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</si>
  <si>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</si>
  <si>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</si>
  <si>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</si>
  <si>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</si>
  <si>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</si>
  <si>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</si>
  <si>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</si>
  <si>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</si>
  <si>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</si>
  <si>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</si>
  <si>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</si>
  <si>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</si>
  <si>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</si>
  <si>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</si>
  <si>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</si>
  <si>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</si>
  <si>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</si>
  <si>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</si>
  <si>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</si>
  <si>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</si>
  <si>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</si>
  <si>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</si>
  <si>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</si>
  <si>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</si>
  <si>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</si>
  <si>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</si>
  <si>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</si>
  <si>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</si>
  <si>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</si>
  <si>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</si>
  <si>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</si>
  <si>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</si>
  <si>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</si>
  <si>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</si>
  <si>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</si>
  <si>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</si>
  <si>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</si>
  <si>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</si>
  <si>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</si>
  <si>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</si>
  <si>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</si>
  <si>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</si>
  <si>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</si>
  <si>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</si>
  <si>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</si>
  <si>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</si>
  <si>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</si>
  <si>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</si>
  <si>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</si>
  <si>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</si>
  <si>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</si>
  <si>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</si>
  <si>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</si>
  <si>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</si>
  <si>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</si>
  <si>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</si>
  <si>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</si>
  <si>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</si>
  <si>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</si>
  <si>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</si>
  <si>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</si>
  <si>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</si>
  <si>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</si>
  <si>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</si>
  <si>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</si>
  <si>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</si>
  <si>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</si>
  <si>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</si>
  <si>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</si>
  <si>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</si>
  <si>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</si>
  <si>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</si>
  <si>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</si>
  <si>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</si>
  <si>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</si>
  <si>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</si>
  <si>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</si>
  <si>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</si>
  <si>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</si>
  <si>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</si>
  <si>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</si>
  <si>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</si>
  <si>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</si>
  <si>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</si>
  <si>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</si>
  <si>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</si>
  <si>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</si>
  <si>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</si>
  <si>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</si>
  <si>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</si>
  <si>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</si>
  <si>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</si>
  <si>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</si>
  <si>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</si>
  <si>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</si>
  <si>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</si>
  <si>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</si>
  <si>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</si>
  <si>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</si>
  <si>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</si>
  <si>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</si>
  <si>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</si>
  <si>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</si>
  <si>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</si>
  <si>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</si>
  <si>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</si>
  <si>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</si>
  <si>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</si>
  <si>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</si>
  <si>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</si>
  <si>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</si>
  <si>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</si>
  <si>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</si>
  <si>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</si>
  <si>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</si>
  <si>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</si>
  <si>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</si>
  <si>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</si>
  <si>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</si>
  <si>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</si>
  <si>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</si>
  <si>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</si>
  <si>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</si>
  <si>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</si>
  <si>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</si>
  <si>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</si>
  <si>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</si>
  <si>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</si>
  <si>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</si>
  <si>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</si>
  <si>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</si>
  <si>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</si>
  <si>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</si>
  <si>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</si>
  <si>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</si>
  <si>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</si>
  <si>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</si>
  <si>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</si>
  <si>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</si>
  <si>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</si>
  <si>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</si>
  <si>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</si>
  <si>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</si>
  <si>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</si>
  <si>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</si>
  <si>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</si>
  <si>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</si>
  <si>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</si>
  <si>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</si>
  <si>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</si>
  <si>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</si>
  <si>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</si>
  <si>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</si>
  <si>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</si>
  <si>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</si>
  <si>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</si>
  <si>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</si>
  <si>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</si>
  <si>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</si>
  <si>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</si>
  <si>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</si>
  <si>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</si>
  <si>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</si>
  <si>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</si>
  <si>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</si>
  <si>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</si>
  <si>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</si>
  <si>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</si>
  <si>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</si>
  <si>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</si>
  <si>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</si>
  <si>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</si>
  <si>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</si>
  <si>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</si>
  <si>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</si>
  <si>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</si>
  <si>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</si>
  <si>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</si>
  <si>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</si>
  <si>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</si>
  <si>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</si>
  <si>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</si>
  <si>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</si>
  <si>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</si>
  <si>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</si>
  <si>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</si>
  <si>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</si>
  <si>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</si>
  <si>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</si>
  <si>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</si>
  <si>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</si>
  <si>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</si>
  <si>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</si>
  <si>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</si>
  <si>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</si>
  <si>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</si>
  <si>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</si>
  <si>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</si>
  <si>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</si>
  <si>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</si>
  <si>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</si>
  <si>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</si>
  <si>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</si>
  <si>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</si>
  <si>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</si>
  <si>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</si>
  <si>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</si>
  <si>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</si>
  <si>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</si>
  <si>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</si>
  <si>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</si>
  <si>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</si>
  <si>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</si>
  <si>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</si>
  <si>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</si>
  <si>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</si>
  <si>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</si>
  <si>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</si>
  <si>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</si>
  <si>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</si>
  <si>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</si>
  <si>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</si>
  <si>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</si>
  <si>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</si>
  <si>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</si>
  <si>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</si>
  <si>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</si>
  <si>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</si>
  <si>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</si>
  <si>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</si>
  <si>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</si>
  <si>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</si>
  <si>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</si>
  <si>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</si>
  <si>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</si>
  <si>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</si>
  <si>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</si>
  <si>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</si>
  <si>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</si>
  <si>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</si>
  <si>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</si>
  <si>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</si>
  <si>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</si>
  <si>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</si>
  <si>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</si>
  <si>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</si>
  <si>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</si>
  <si>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</si>
  <si>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</si>
  <si>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</si>
  <si>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</si>
  <si>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</si>
  <si>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</si>
  <si>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</si>
  <si>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</si>
  <si>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</si>
  <si>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</si>
  <si>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</si>
  <si>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</si>
  <si>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</si>
  <si>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</si>
  <si>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</si>
  <si>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</si>
  <si>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</si>
  <si>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</si>
  <si>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</si>
  <si>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</si>
  <si>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</si>
  <si>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</si>
  <si>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</si>
  <si>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</si>
  <si>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</si>
  <si>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</si>
  <si>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</si>
  <si>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</si>
  <si>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</si>
  <si>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</si>
  <si>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</si>
  <si>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</si>
  <si>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</si>
  <si>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</si>
  <si>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</si>
  <si>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</si>
  <si>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</si>
  <si>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</si>
  <si>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</si>
  <si>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</si>
  <si>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</si>
  <si>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</si>
  <si>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</si>
  <si>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</si>
  <si>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</si>
  <si>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</si>
  <si>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</si>
  <si>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</si>
  <si>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</si>
  <si>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</si>
  <si>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</si>
  <si>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</si>
  <si>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</si>
  <si>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</si>
  <si>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</si>
  <si>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</si>
  <si>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</si>
  <si>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</si>
  <si>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</si>
  <si>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</si>
  <si>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</si>
  <si>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</si>
  <si>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</si>
  <si>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</si>
  <si>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</si>
  <si>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</si>
  <si>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</si>
  <si>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</si>
  <si>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</si>
  <si>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</si>
  <si>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</si>
  <si>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</si>
  <si>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</si>
  <si>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</si>
  <si>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</si>
  <si>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</si>
  <si>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</si>
  <si>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</si>
  <si>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</si>
  <si>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</si>
  <si>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</si>
  <si>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</si>
  <si>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</si>
  <si>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</si>
  <si>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</si>
  <si>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</si>
  <si>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</si>
  <si>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</si>
  <si>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</si>
  <si>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</si>
  <si>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</si>
  <si>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</si>
  <si>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</si>
  <si>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</si>
  <si>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</si>
  <si>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</si>
  <si>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</si>
  <si>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</si>
  <si>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</si>
  <si>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</si>
  <si>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</si>
  <si>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</si>
  <si>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</si>
  <si>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</si>
  <si>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</si>
  <si>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</si>
  <si>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</si>
  <si>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</si>
  <si>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</si>
  <si>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</si>
  <si>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</si>
  <si>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</si>
  <si>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</si>
  <si>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</si>
  <si>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</si>
  <si>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</si>
  <si>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</si>
  <si>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</si>
  <si>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</si>
  <si>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</si>
  <si>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</si>
  <si>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</si>
  <si>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</si>
  <si>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</si>
  <si>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</si>
  <si>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</si>
  <si>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</si>
  <si>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</si>
  <si>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</si>
  <si>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</si>
  <si>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</si>
  <si>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</si>
  <si>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</si>
  <si>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</si>
  <si>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</si>
  <si>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</si>
  <si>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</si>
  <si>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</si>
  <si>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</si>
  <si>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</si>
  <si>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</si>
  <si>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</si>
  <si>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</si>
  <si>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</si>
  <si>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</si>
  <si>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</si>
  <si>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</si>
  <si>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</si>
  <si>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</si>
  <si>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</si>
  <si>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</si>
  <si>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</si>
  <si>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</si>
  <si>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</si>
  <si>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</si>
  <si>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</si>
  <si>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</si>
  <si>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</si>
  <si>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</si>
  <si>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</si>
  <si>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</si>
  <si>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</si>
  <si>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</si>
  <si>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</si>
  <si>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</si>
  <si>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</si>
  <si>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</si>
  <si>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</si>
  <si>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</si>
  <si>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</si>
  <si>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</si>
  <si>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</si>
  <si>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</si>
  <si>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</si>
  <si>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</si>
  <si>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</si>
  <si>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</si>
  <si>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</si>
  <si>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</si>
  <si>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</si>
  <si>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</si>
  <si>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</si>
  <si>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</si>
  <si>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</si>
  <si>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</si>
  <si>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</si>
  <si>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</si>
  <si>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</si>
  <si>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</si>
  <si>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</si>
  <si>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</si>
  <si>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</si>
  <si>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</si>
  <si>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</si>
  <si>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</si>
  <si>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</si>
  <si>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</si>
  <si>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</si>
  <si>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</si>
  <si>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</si>
  <si>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</si>
  <si>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</si>
  <si>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</si>
  <si>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</si>
  <si>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</si>
  <si>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</si>
  <si>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</si>
  <si>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</si>
  <si>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</si>
  <si>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</si>
  <si>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</si>
  <si>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</si>
  <si>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</si>
  <si>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</si>
  <si>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</si>
  <si>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</si>
  <si>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</si>
  <si>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</si>
  <si>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</si>
  <si>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</si>
  <si>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</si>
  <si>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</si>
  <si>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</si>
  <si>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</si>
  <si>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</si>
  <si>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</si>
  <si>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</si>
  <si>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</si>
  <si>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</si>
  <si>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</si>
  <si>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</si>
  <si>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</si>
  <si>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</si>
  <si>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</si>
  <si>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</si>
  <si>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</si>
  <si>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</si>
  <si>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</si>
  <si>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</si>
  <si>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</si>
  <si>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</si>
  <si>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</si>
  <si>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</si>
  <si>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</si>
  <si>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</si>
  <si>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</si>
  <si>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</si>
  <si>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</si>
  <si>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</si>
  <si>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</si>
  <si>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</si>
  <si>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</si>
  <si>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</si>
  <si>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</si>
  <si>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</si>
  <si>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</si>
  <si>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</si>
  <si>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</si>
  <si>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</si>
  <si>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</si>
  <si>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</si>
  <si>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</si>
  <si>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</si>
  <si>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</si>
  <si>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</si>
  <si>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</si>
  <si>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</si>
  <si>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</si>
  <si>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</si>
  <si>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</si>
  <si>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</si>
  <si>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</si>
  <si>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</si>
  <si>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</si>
  <si>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</si>
  <si>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</si>
  <si>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</si>
  <si>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</si>
  <si>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</si>
  <si>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</si>
  <si>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</si>
  <si>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</si>
  <si>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</si>
  <si>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</si>
  <si>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</si>
  <si>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</si>
  <si>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</si>
  <si>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</si>
  <si>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</si>
  <si>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</si>
  <si>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</si>
  <si>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</si>
  <si>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</si>
  <si>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</si>
  <si>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</si>
  <si>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</si>
  <si>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</si>
  <si>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</si>
  <si>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</si>
  <si>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</si>
  <si>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</si>
  <si>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</si>
  <si>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</si>
  <si>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</si>
  <si>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</si>
  <si>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</si>
  <si>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</si>
  <si>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</si>
  <si>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</si>
  <si>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</si>
  <si>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</si>
  <si>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</si>
  <si>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</si>
  <si>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</si>
  <si>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</si>
  <si>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</si>
  <si>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</si>
  <si>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</si>
  <si>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</si>
  <si>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</si>
  <si>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</si>
  <si>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</si>
  <si>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</si>
  <si>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</si>
  <si>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</si>
  <si>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</si>
  <si>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</si>
  <si>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</si>
  <si>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</si>
  <si>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</si>
  <si>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</si>
  <si>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</si>
  <si>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</si>
  <si>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</si>
  <si>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</si>
  <si>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</si>
  <si>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</si>
  <si>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</si>
  <si>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</si>
  <si>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</si>
  <si>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</si>
  <si>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</si>
  <si>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</si>
  <si>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</si>
  <si>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</si>
  <si>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</si>
  <si>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</si>
  <si>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</si>
  <si>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</si>
  <si>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</si>
  <si>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</si>
  <si>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</si>
  <si>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</si>
  <si>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</si>
  <si>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</si>
  <si>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</si>
  <si>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</si>
  <si>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</si>
  <si>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</si>
  <si>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</si>
  <si>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</si>
  <si>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</si>
  <si>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</si>
  <si>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</si>
  <si>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</si>
  <si>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</si>
  <si>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</si>
  <si>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</si>
  <si>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</si>
  <si>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</si>
  <si>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</si>
  <si>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</si>
  <si>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</si>
  <si>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</si>
  <si>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</si>
  <si>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</si>
  <si>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</si>
  <si>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</si>
  <si>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</si>
  <si>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</si>
  <si>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</si>
  <si>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</si>
  <si>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</si>
  <si>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</si>
  <si>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</si>
  <si>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</si>
  <si>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</si>
  <si>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</si>
  <si>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</si>
  <si>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</si>
  <si>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</si>
  <si>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</si>
  <si>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</si>
  <si>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</si>
  <si>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</si>
  <si>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</si>
  <si>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</si>
  <si>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</si>
  <si>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</si>
  <si>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</si>
  <si>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</si>
  <si>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</si>
  <si>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</si>
  <si>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</si>
  <si>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</si>
  <si>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</si>
  <si>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</si>
  <si>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</si>
  <si>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</si>
  <si>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</si>
  <si>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</si>
  <si>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</si>
  <si>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</si>
  <si>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</si>
  <si>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</si>
  <si>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</si>
  <si>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</si>
  <si>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</si>
  <si>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</si>
  <si>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</si>
  <si>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</si>
  <si>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</si>
  <si>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</si>
  <si>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</si>
  <si>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</si>
  <si>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</si>
  <si>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</si>
  <si>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</si>
  <si>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</si>
  <si>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</si>
  <si>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</si>
  <si>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</si>
  <si>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</si>
  <si>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</si>
  <si>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</si>
  <si>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</si>
  <si>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</si>
  <si>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</si>
  <si>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</si>
  <si>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</si>
  <si>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</si>
  <si>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</si>
  <si>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</si>
  <si>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</si>
  <si>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</si>
  <si>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</si>
  <si>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</si>
  <si>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</si>
  <si>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</si>
  <si>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</si>
  <si>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</si>
  <si>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</si>
  <si>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</si>
  <si>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</si>
  <si>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</si>
  <si>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</si>
  <si>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</si>
  <si>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</si>
  <si>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</si>
  <si>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</si>
  <si>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</si>
  <si>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</si>
  <si>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</si>
  <si>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</si>
  <si>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</si>
  <si>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</si>
  <si>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</si>
  <si>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</si>
  <si>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</si>
  <si>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</si>
  <si>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</si>
  <si>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</si>
  <si>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</si>
  <si>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</si>
  <si>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</si>
  <si>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</si>
  <si>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</si>
  <si>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</si>
  <si>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</si>
  <si>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</si>
  <si>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</si>
  <si>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</si>
  <si>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</si>
  <si>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</si>
  <si>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</si>
  <si>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</si>
  <si>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</si>
  <si>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</si>
  <si>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</si>
  <si>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</si>
  <si>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</si>
  <si>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</si>
  <si>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</si>
  <si>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</si>
  <si>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</si>
  <si>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</si>
  <si>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</si>
  <si>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</si>
  <si>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</si>
  <si>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</si>
  <si>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</si>
  <si>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</si>
  <si>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</si>
  <si>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</si>
  <si>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</si>
  <si>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</si>
  <si>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</si>
  <si>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</si>
  <si>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</si>
  <si>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</si>
  <si>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</si>
  <si>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</si>
  <si>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</si>
  <si>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</si>
  <si>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</si>
  <si>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</si>
  <si>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</si>
  <si>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</si>
  <si>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</si>
  <si>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</si>
  <si>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</si>
  <si>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</si>
  <si>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</si>
  <si>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</si>
  <si>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</si>
  <si>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</si>
  <si>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</si>
  <si>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</si>
  <si>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</si>
  <si>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</si>
  <si>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</si>
  <si>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</si>
  <si>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</si>
  <si>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</si>
  <si>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</si>
  <si>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</si>
  <si>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</si>
  <si>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</si>
  <si>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</si>
  <si>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</si>
  <si>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</si>
  <si>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</si>
  <si>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</si>
  <si>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</si>
  <si>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</si>
  <si>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</si>
  <si>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</si>
  <si>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</si>
  <si>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</si>
  <si>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</si>
  <si>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</si>
  <si>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</si>
  <si>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</si>
  <si>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</si>
  <si>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</si>
  <si>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</si>
  <si>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</si>
  <si>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</si>
  <si>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</si>
  <si>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</si>
  <si>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</si>
  <si>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</si>
  <si>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</si>
  <si>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</si>
  <si>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</si>
  <si>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</si>
  <si>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</si>
  <si>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</si>
  <si>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</si>
  <si>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</si>
  <si>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</si>
  <si>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</si>
  <si>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</si>
  <si>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</si>
  <si>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</si>
  <si>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</si>
  <si>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</si>
  <si>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</si>
  <si>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</si>
  <si>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</si>
  <si>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</si>
  <si>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</si>
  <si>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</si>
  <si>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</si>
  <si>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</si>
  <si>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</si>
  <si>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</si>
  <si>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</si>
  <si>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</si>
  <si>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</si>
  <si>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</si>
  <si>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</si>
  <si>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</si>
  <si>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</si>
  <si>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</si>
  <si>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</si>
  <si>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</si>
  <si>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</si>
  <si>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</si>
  <si>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</si>
  <si>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</si>
  <si>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</si>
  <si>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</si>
  <si>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</si>
  <si>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</si>
  <si>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</si>
  <si>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</si>
  <si>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</si>
  <si>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</si>
  <si>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</si>
  <si>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</si>
  <si>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</si>
  <si>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</si>
  <si>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</si>
  <si>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</si>
  <si>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</si>
  <si>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</si>
  <si>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</si>
  <si>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</si>
  <si>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</si>
  <si>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</si>
  <si>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</si>
  <si>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</si>
  <si>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</si>
  <si>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</si>
  <si>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</si>
  <si>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</si>
  <si>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</si>
  <si>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</si>
  <si>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</si>
  <si>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</si>
  <si>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</si>
  <si>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</si>
  <si>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</si>
  <si>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</si>
  <si>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</si>
  <si>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</si>
  <si>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</si>
  <si>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</si>
  <si>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</si>
  <si>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</si>
  <si>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</si>
  <si>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</si>
  <si>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</si>
  <si>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</si>
  <si>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</si>
  <si>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</si>
  <si>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</si>
  <si>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</si>
  <si>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</si>
  <si>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</si>
  <si>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</si>
  <si>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</si>
  <si>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</si>
  <si>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</si>
  <si>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</si>
  <si>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</si>
  <si>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</si>
  <si>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</si>
  <si>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</si>
  <si>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</si>
  <si>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</si>
  <si>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</si>
  <si>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</si>
  <si>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</si>
  <si>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</si>
  <si>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</si>
  <si>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</si>
  <si>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</si>
  <si>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</si>
  <si>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</si>
  <si>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</si>
  <si>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</si>
  <si>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</si>
  <si>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</si>
  <si>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</si>
  <si>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</si>
  <si>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</si>
  <si>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</si>
  <si>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</si>
  <si>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</si>
  <si>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</si>
  <si>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</si>
  <si>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</si>
  <si>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</si>
  <si>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</si>
  <si>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</si>
  <si>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</si>
  <si>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</si>
  <si>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</si>
  <si>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</si>
  <si>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</si>
  <si>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</si>
  <si>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</si>
  <si>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</si>
  <si>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</si>
  <si>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</si>
  <si>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</si>
  <si>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</si>
  <si>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</si>
  <si>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</si>
  <si>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</si>
  <si>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</si>
  <si>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</si>
  <si>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</si>
  <si>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</si>
  <si>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</si>
  <si>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</si>
  <si>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</si>
  <si>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</si>
  <si>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</si>
  <si>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</si>
  <si>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</si>
  <si>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</si>
  <si>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</si>
  <si>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</si>
  <si>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</si>
  <si>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</si>
  <si>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</si>
  <si>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</si>
  <si>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</si>
  <si>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</si>
  <si>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</si>
  <si>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</si>
  <si>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</si>
  <si>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</si>
  <si>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</si>
  <si>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</si>
  <si>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</si>
  <si>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</si>
  <si>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</si>
  <si>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</si>
  <si>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</si>
  <si>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</si>
  <si>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</si>
  <si>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</si>
  <si>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</si>
  <si>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</si>
  <si>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</si>
  <si>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</si>
  <si>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</si>
  <si>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</si>
  <si>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</si>
  <si>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</si>
  <si>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</si>
  <si>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</si>
  <si>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</si>
  <si>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</si>
  <si>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</si>
  <si>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</si>
  <si>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</si>
  <si>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</si>
  <si>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</si>
  <si>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</si>
  <si>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</si>
  <si>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</si>
  <si>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</si>
  <si>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</si>
  <si>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</si>
  <si>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</si>
  <si>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</si>
  <si>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</si>
  <si>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</si>
  <si>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</si>
  <si>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</si>
  <si>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</si>
  <si>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</si>
  <si>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</si>
  <si>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</si>
  <si>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</si>
  <si>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</si>
  <si>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</si>
  <si>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</si>
  <si>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</si>
  <si>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</si>
  <si>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</si>
  <si>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</si>
  <si>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</si>
  <si>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</si>
  <si>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</si>
  <si>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</si>
  <si>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</si>
  <si>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</si>
  <si>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</si>
  <si>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</si>
  <si>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</si>
  <si>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</si>
  <si>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</si>
  <si>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</si>
  <si>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</si>
  <si>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</si>
  <si>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</si>
  <si>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</si>
  <si>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</si>
  <si>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</si>
  <si>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</si>
  <si>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</si>
  <si>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</si>
  <si>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</si>
  <si>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</si>
  <si>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</si>
  <si>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</si>
  <si>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</si>
  <si>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</si>
  <si>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</si>
  <si>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</si>
  <si>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</si>
  <si>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</si>
  <si>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</si>
  <si>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</si>
  <si>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</si>
  <si>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</si>
  <si>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</si>
  <si>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</si>
  <si>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</si>
  <si>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</si>
  <si>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</si>
  <si>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</si>
  <si>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</si>
  <si>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</si>
  <si>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</si>
  <si>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</si>
  <si>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</si>
  <si>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</si>
  <si>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</si>
  <si>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</si>
  <si>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</si>
  <si>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</si>
  <si>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</si>
  <si>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</si>
  <si>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</si>
  <si>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</si>
  <si>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</si>
  <si>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</si>
  <si>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</si>
  <si>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</si>
  <si>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</si>
  <si>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</si>
  <si>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</si>
  <si>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</si>
  <si>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</si>
  <si>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</si>
  <si>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</si>
  <si>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</si>
  <si>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</si>
  <si>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</si>
  <si>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</si>
  <si>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</si>
  <si>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</si>
  <si>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</si>
  <si>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</si>
  <si>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</si>
  <si>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</si>
  <si>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</si>
  <si>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</si>
  <si>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</si>
  <si>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</si>
  <si>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</si>
  <si>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</si>
  <si>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</si>
  <si>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</si>
  <si>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</si>
  <si>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</si>
  <si>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</si>
  <si>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</si>
  <si>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</si>
  <si>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</si>
  <si>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</si>
  <si>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</si>
  <si>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</si>
  <si>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</si>
  <si>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</si>
  <si>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</si>
  <si>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</si>
  <si>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</si>
  <si>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</si>
  <si>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</si>
  <si>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</si>
  <si>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</si>
  <si>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</si>
  <si>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</si>
  <si>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</si>
  <si>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</si>
  <si>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</si>
  <si>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</si>
  <si>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</si>
  <si>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</si>
  <si>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</si>
  <si>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</si>
  <si>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</si>
  <si>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</si>
  <si>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</si>
  <si>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</si>
  <si>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</si>
  <si>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</si>
  <si>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</si>
  <si>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</si>
  <si>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</si>
  <si>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</si>
  <si>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</si>
  <si>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</si>
  <si>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</si>
  <si>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</si>
  <si>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</si>
  <si>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</si>
  <si>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</si>
  <si>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</si>
  <si>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</si>
  <si>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</si>
  <si>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</si>
  <si>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</si>
  <si>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</si>
  <si>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</si>
  <si>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</si>
  <si>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</si>
  <si>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</si>
  <si>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</si>
  <si>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</si>
  <si>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</si>
  <si>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</si>
  <si>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</si>
  <si>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</si>
  <si>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</si>
  <si>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</si>
  <si>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</si>
  <si>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</si>
  <si>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</si>
  <si>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</si>
  <si>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</si>
  <si>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</si>
  <si>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</si>
  <si>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</si>
  <si>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</si>
  <si>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</si>
  <si>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</si>
  <si>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</si>
  <si>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</si>
  <si>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</si>
  <si>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</si>
  <si>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</si>
  <si>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</si>
  <si>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</si>
  <si>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</si>
  <si>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</si>
  <si>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</si>
  <si>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</si>
  <si>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</si>
  <si>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</si>
  <si>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</si>
  <si>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</si>
  <si>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</si>
  <si>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</si>
  <si>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</si>
  <si>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</si>
  <si>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</si>
  <si>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</si>
  <si>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</si>
  <si>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</si>
  <si>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</si>
  <si>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</si>
  <si>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</si>
  <si>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</si>
  <si>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</si>
  <si>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</si>
  <si>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</si>
  <si>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</si>
  <si>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</si>
  <si>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</si>
  <si>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</si>
  <si>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</si>
  <si>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</si>
  <si>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</si>
  <si>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</si>
  <si>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</si>
  <si>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</si>
  <si>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</si>
  <si>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</si>
  <si>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</si>
  <si>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</si>
  <si>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</si>
  <si>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</si>
  <si>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</si>
  <si>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</si>
  <si>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</si>
  <si>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</si>
  <si>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</si>
  <si>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</si>
  <si>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</si>
  <si>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</si>
  <si>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</si>
  <si>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</si>
  <si>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</si>
  <si>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</si>
  <si>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</si>
  <si>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</si>
  <si>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</si>
  <si>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</si>
  <si>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</si>
  <si>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</si>
  <si>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</si>
  <si>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</si>
  <si>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</si>
  <si>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</si>
  <si>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</si>
  <si>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</si>
  <si>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</si>
  <si>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</si>
  <si>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</si>
  <si>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</si>
  <si>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</si>
  <si>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</si>
  <si>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</si>
  <si>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</si>
  <si>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</si>
  <si>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</si>
  <si>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</si>
  <si>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</si>
  <si>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Perez, Michael</t>
  </si>
  <si>
    <t>Martinez, Dominic</t>
  </si>
  <si>
    <t>Anderson, Mitchell</t>
  </si>
  <si>
    <t>Reed, Carolina</t>
  </si>
  <si>
    <t>Mays, Johan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</si>
  <si>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</si>
  <si>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</si>
  <si>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</si>
  <si>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</si>
  <si>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</si>
  <si>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</si>
  <si>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</si>
  <si>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</si>
  <si>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</si>
  <si>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</si>
  <si>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Smythe, Julius</t>
  </si>
  <si>
    <t>Green - Minor</t>
  </si>
  <si>
    <t>Primary Impression</t>
  </si>
  <si>
    <t>abdominal pain</t>
  </si>
  <si>
    <t>hematemesis</t>
  </si>
  <si>
    <t>injury to arms</t>
  </si>
  <si>
    <t>pain unspecified</t>
  </si>
  <si>
    <t>chest pain</t>
  </si>
  <si>
    <t>crowd crush</t>
  </si>
  <si>
    <t>direct crush injury to thoracic organs</t>
  </si>
  <si>
    <t>injury to thorax</t>
  </si>
  <si>
    <t>multiple lacerations to back</t>
  </si>
  <si>
    <t>injury to back</t>
  </si>
  <si>
    <t>Smithfield Fire</t>
  </si>
  <si>
    <t>Harrisville Fire Department</t>
  </si>
  <si>
    <t>Nasonville Fire Department</t>
  </si>
  <si>
    <t>North Providence Fire Department</t>
  </si>
  <si>
    <t>North Smithfield Fire &amp; Rescue Department</t>
  </si>
  <si>
    <t>Pawtucket Fire Department</t>
  </si>
  <si>
    <t>Providence Fire Department</t>
  </si>
  <si>
    <t>Warwick Fire Department</t>
  </si>
  <si>
    <t>Coastline Emergency Medical Service</t>
  </si>
  <si>
    <t>Harrisville R-1</t>
  </si>
  <si>
    <t>Nasonville R-1</t>
  </si>
  <si>
    <t>Southcoast Emergency Medical Service</t>
  </si>
  <si>
    <t>Self-Presenter</t>
  </si>
  <si>
    <t>Self-Presenter (assisted by another)</t>
  </si>
  <si>
    <t>North Smithfield Police Department</t>
  </si>
  <si>
    <t>Providence Police Department</t>
  </si>
  <si>
    <t>Woonsocket Police Department</t>
  </si>
  <si>
    <t>Warwick Police Department</t>
  </si>
  <si>
    <t>Pawtucket Police Department</t>
  </si>
  <si>
    <t>Coastline 2</t>
  </si>
  <si>
    <t>North Providence R-2</t>
  </si>
  <si>
    <t>Southcoast 1</t>
  </si>
  <si>
    <t>Pawtucket R-2</t>
  </si>
  <si>
    <t>Warwick Fire R-2 (B)</t>
  </si>
  <si>
    <t>Providence Fire R-2 (B)</t>
  </si>
  <si>
    <t>Smithfield R-2 (B)</t>
  </si>
  <si>
    <t>North Smithfield Fire R-1 (B)</t>
  </si>
  <si>
    <t>loss of consciousness</t>
  </si>
  <si>
    <t>shock</t>
  </si>
  <si>
    <t>injury to head</t>
  </si>
  <si>
    <t>lacerations to head</t>
  </si>
  <si>
    <t>Red - Critical</t>
  </si>
  <si>
    <t>object impaled in abdomen</t>
  </si>
  <si>
    <t>injury to abdomen</t>
  </si>
  <si>
    <t>minor injuries</t>
  </si>
  <si>
    <t>possible MI</t>
  </si>
  <si>
    <t>panic attack, PTSD</t>
  </si>
  <si>
    <t>psychological distress</t>
  </si>
  <si>
    <t>pre-existing heart condition</t>
  </si>
  <si>
    <t>head injury, altered mental status</t>
  </si>
  <si>
    <t>minor superficial injuries (cuts, abbrasions)</t>
  </si>
  <si>
    <t>trauma to head, suspected concussion</t>
  </si>
  <si>
    <t>injury to chest</t>
  </si>
  <si>
    <t>penetrating shrapnel (side)</t>
  </si>
  <si>
    <t>minor superficial injuries (cuts, abbrasions) to arms</t>
  </si>
  <si>
    <t>severe injury to thorax; flail chest</t>
  </si>
  <si>
    <t>cardiovascular</t>
  </si>
  <si>
    <t>heart palpitations (hx of arrhythmia)</t>
  </si>
  <si>
    <t xml:space="preserve">eye injury from debris </t>
  </si>
  <si>
    <t>corneal abrasion</t>
  </si>
  <si>
    <t>crushed with low blood pressure</t>
  </si>
  <si>
    <t>neck trauma</t>
  </si>
  <si>
    <t xml:space="preserve">cervical spine injury </t>
  </si>
  <si>
    <t xml:space="preserve">abdominal trauma </t>
  </si>
  <si>
    <t xml:space="preserve">splenic injury </t>
  </si>
  <si>
    <t>Yellow - Moderate</t>
  </si>
  <si>
    <t xml:space="preserve">traumatic shock </t>
  </si>
  <si>
    <t>slip and fall on bleachers</t>
  </si>
  <si>
    <t>knee contusioin</t>
  </si>
  <si>
    <t>trampled by crowd</t>
  </si>
  <si>
    <t>blunt force trauma to torso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</si>
</sst>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3" xfId="0" applyFont="1" applyFill="1" applyBorder="1" applyAlignment="1">
      <alignment horizontal="center"/>
    </xf>
    <xf numFmtId="14" fontId="6" fillId="0" borderId="3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51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0" dataDxfId="49" tableBorderDxfId="48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47"/>
    <tableColumn id="2" xr3:uid="{94C16B1A-4256-475B-B71D-0B8DCE9D43EB}" name="If &quot;admit&quot;, enter location:" dataDxfId="46"/>
    <tableColumn id="3" xr3:uid="{188B405E-58CC-4F94-8AA9-DB2C619F584A}" name="PGH Patient Number" dataDxfId="45"/>
    <tableColumn id="4" xr3:uid="{0A7EC3D2-6AFD-434C-8A5F-118627AC193B}" name="PGH Medical Record Number" dataDxfId="44"/>
    <tableColumn id="5" xr3:uid="{6652C50D-758A-4404-B607-51475FBF4951}" name="PGH Admission Date" dataDxfId="43"/>
    <tableColumn id="6" xr3:uid="{1E3AA874-87A6-4938-BB17-518E0A515091}" name="Patient Name (Last, First)" dataDxfId="42"/>
    <tableColumn id="7" xr3:uid="{654239B3-8EDF-44D9-A027-599F90564714}" name="Gender" dataDxfId="41"/>
    <tableColumn id="8" xr3:uid="{EFB507A0-94B1-4EEF-ACFB-CC83B1FE46A7}" name="Date of Birth" dataDxfId="40"/>
    <tableColumn id="9" xr3:uid="{660371F5-6909-47F8-8097-85AD55CCE314}" name="Age" dataDxfId="39"/>
    <tableColumn id="10" xr3:uid="{58D27CDB-5091-4CB6-BAC6-06A1EA10362F}" name="Address" dataDxfId="38"/>
    <tableColumn id="11" xr3:uid="{B3A97069-51EB-4E65-94ED-A885D7C5F504}" name="Mobile Phone #" dataDxfId="37"/>
    <tableColumn id="12" xr3:uid="{31F30FF1-4FEB-40A3-B2A5-5201706905A4}" name="Diagnosis" dataDxfId="36"/>
    <tableColumn id="17" xr3:uid="{56EFAF39-1B4D-40FA-A159-4DE4D46F40EF}" name="Unit" dataDxfId="35"/>
    <tableColumn id="13" xr3:uid="{2EFC1089-F6E4-4388-8BDF-15C5C9ED098C}" name="Surgery/Procedure (if applicable)" dataDxfId="34"/>
    <tableColumn id="14" xr3:uid="{C039881D-22D3-444A-BF76-F02D28E80791}" name="Date of Surgery (if applicable)" dataDxfId="33"/>
    <tableColumn id="29" xr3:uid="{5335A1DB-8E15-465E-88BB-82EDC794703D}" name="Allergies" dataDxfId="32"/>
    <tableColumn id="19" xr3:uid="{986720AA-1BA3-4098-AA60-CA6CFA3B81A5}" name="PT/OT/ST Notes" dataDxfId="31"/>
    <tableColumn id="20" xr3:uid="{C7D6133E-B015-43CD-84FB-BC21B83E3683}" name="Diet" dataDxfId="30"/>
    <tableColumn id="22" xr3:uid="{FF983DFC-03FA-4798-878C-A7C164DFF657}" name="ADLs" dataDxfId="29"/>
    <tableColumn id="15" xr3:uid="{2AD0F79D-003D-4F8C-91A7-B535D40FF843}" name="Cognition" dataDxfId="28"/>
    <tableColumn id="16" xr3:uid="{1DBC0909-C868-4BF1-A661-2741F1FCFF1A}" name="Communication" dataDxfId="27"/>
    <tableColumn id="25" xr3:uid="{0755146F-51D4-453A-BE07-C726799A495A}" name="GU/GI Status" dataDxfId="26"/>
    <tableColumn id="26" xr3:uid="{5E898468-E8FE-4A50-811F-9640F60EA23A}" name="Hearing/Visual" dataDxfId="25"/>
    <tableColumn id="18" xr3:uid="{91C9EA33-5A88-42A9-AD4D-8C2BAD3C2BF1}" name="Active Infection" dataDxfId="24"/>
    <tableColumn id="28" xr3:uid="{91617B5A-2540-4D06-8F65-53626F18FC9A}" name="End of Life" dataDxfId="23"/>
    <tableColumn id="30" xr3:uid="{C1DEB953-1BB5-4B01-A133-287474F24C9C}" name="Vital Sign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1" headerRowBorderDxfId="20" tableBorderDxfId="19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18" headerRowBorderDxfId="17" tableBorderDxfId="16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15" headerRowBorderDxfId="14" tableBorderDxfId="13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3" bestFit="1" customWidth="1"/>
    <col min="3" max="3" width="27.81640625" style="3" bestFit="1" customWidth="1"/>
    <col min="4" max="4" width="37.1796875" style="3" customWidth="1"/>
    <col min="5" max="5" width="22.81640625" style="3" customWidth="1"/>
    <col min="6" max="6" width="34.54296875" style="3" customWidth="1"/>
    <col min="7" max="7" width="13.7265625" style="3" customWidth="1"/>
    <col min="8" max="8" width="16" style="3" customWidth="1"/>
    <col min="9" max="9" width="7.453125" style="3" customWidth="1"/>
    <col min="10" max="10" width="66" style="3" hidden="1" customWidth="1"/>
    <col min="11" max="11" width="18.1796875" style="3" hidden="1" customWidth="1"/>
    <col min="12" max="12" width="92.54296875" style="3" customWidth="1"/>
    <col min="13" max="13" width="35.81640625" style="3" customWidth="1"/>
    <col min="14" max="14" width="57.81640625" style="3" customWidth="1"/>
    <col min="15" max="15" width="19.54296875" style="3" customWidth="1"/>
    <col min="16" max="16" width="23.26953125" style="3" customWidth="1"/>
    <col min="17" max="17" width="30.54296875" style="11" customWidth="1"/>
    <col min="18" max="18" width="25.1796875" style="25" customWidth="1"/>
    <col min="19" max="19" width="23" style="3" customWidth="1"/>
    <col min="20" max="20" width="40.54296875" style="3" customWidth="1"/>
    <col min="21" max="21" width="16.54296875" style="3" customWidth="1"/>
    <col min="22" max="22" width="44.453125" style="3" customWidth="1"/>
    <col min="23" max="23" width="51.1796875" style="3" customWidth="1"/>
    <col min="24" max="24" width="22.7265625" style="3" customWidth="1"/>
    <col min="25" max="25" width="16.81640625" style="3" bestFit="1" customWidth="1"/>
    <col min="26" max="26" width="55.7265625" style="28" customWidth="1"/>
    <col min="27" max="27" width="21.54296875" style="25" customWidth="1"/>
  </cols>
  <sheetData>
    <row r="1" spans="1:26" s="8" customFormat="1" ht="18.5" x14ac:dyDescent="0.45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5" x14ac:dyDescent="0.45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5" x14ac:dyDescent="0.45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5" x14ac:dyDescent="0.45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5" x14ac:dyDescent="0.45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5" x14ac:dyDescent="0.45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5" x14ac:dyDescent="0.45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5" x14ac:dyDescent="0.45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5" x14ac:dyDescent="0.45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5" x14ac:dyDescent="0.45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5" x14ac:dyDescent="0.45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5" x14ac:dyDescent="0.45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5" x14ac:dyDescent="0.45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5" x14ac:dyDescent="0.45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5" x14ac:dyDescent="0.45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5" x14ac:dyDescent="0.45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5" x14ac:dyDescent="0.45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5" x14ac:dyDescent="0.45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5" x14ac:dyDescent="0.45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5" x14ac:dyDescent="0.45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5" x14ac:dyDescent="0.45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5" x14ac:dyDescent="0.45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5" x14ac:dyDescent="0.45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5" x14ac:dyDescent="0.45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5" x14ac:dyDescent="0.45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5" x14ac:dyDescent="0.45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5" x14ac:dyDescent="0.45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5" x14ac:dyDescent="0.45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5" x14ac:dyDescent="0.45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5" x14ac:dyDescent="0.45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5" x14ac:dyDescent="0.45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5" x14ac:dyDescent="0.45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5" x14ac:dyDescent="0.45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5" x14ac:dyDescent="0.45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5" x14ac:dyDescent="0.45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5" x14ac:dyDescent="0.45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5" x14ac:dyDescent="0.45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5" x14ac:dyDescent="0.45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5" x14ac:dyDescent="0.45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5" x14ac:dyDescent="0.45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5" x14ac:dyDescent="0.45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5" x14ac:dyDescent="0.45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5" x14ac:dyDescent="0.45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5" x14ac:dyDescent="0.45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5" x14ac:dyDescent="0.45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5" x14ac:dyDescent="0.45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5" x14ac:dyDescent="0.45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5" x14ac:dyDescent="0.45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5" x14ac:dyDescent="0.45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5" x14ac:dyDescent="0.45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5" x14ac:dyDescent="0.45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5" x14ac:dyDescent="0.45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5" x14ac:dyDescent="0.45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5" x14ac:dyDescent="0.45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5" x14ac:dyDescent="0.45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5" x14ac:dyDescent="0.45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5" x14ac:dyDescent="0.45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5" x14ac:dyDescent="0.45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5" x14ac:dyDescent="0.45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5" x14ac:dyDescent="0.45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5" x14ac:dyDescent="0.45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5" x14ac:dyDescent="0.45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5" x14ac:dyDescent="0.45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5" x14ac:dyDescent="0.45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5" x14ac:dyDescent="0.45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5" x14ac:dyDescent="0.45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5" x14ac:dyDescent="0.45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5" x14ac:dyDescent="0.45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5" x14ac:dyDescent="0.45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5" x14ac:dyDescent="0.45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5" x14ac:dyDescent="0.45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5" x14ac:dyDescent="0.45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5" x14ac:dyDescent="0.45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5" x14ac:dyDescent="0.45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5" x14ac:dyDescent="0.45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5" x14ac:dyDescent="0.45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5" x14ac:dyDescent="0.45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5" x14ac:dyDescent="0.45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5" x14ac:dyDescent="0.45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5" x14ac:dyDescent="0.45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5" x14ac:dyDescent="0.45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5" x14ac:dyDescent="0.45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5" x14ac:dyDescent="0.45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5" x14ac:dyDescent="0.45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5" x14ac:dyDescent="0.45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5" x14ac:dyDescent="0.45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5" x14ac:dyDescent="0.45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5" x14ac:dyDescent="0.45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5" x14ac:dyDescent="0.45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5" x14ac:dyDescent="0.45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5" x14ac:dyDescent="0.45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5" x14ac:dyDescent="0.45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5" x14ac:dyDescent="0.45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5" x14ac:dyDescent="0.45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5" x14ac:dyDescent="0.45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5" x14ac:dyDescent="0.45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5" x14ac:dyDescent="0.45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5" x14ac:dyDescent="0.45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5" x14ac:dyDescent="0.45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5" x14ac:dyDescent="0.45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5" x14ac:dyDescent="0.45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5" x14ac:dyDescent="0.45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5" x14ac:dyDescent="0.45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5" x14ac:dyDescent="0.45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5" x14ac:dyDescent="0.45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5" x14ac:dyDescent="0.45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5" x14ac:dyDescent="0.45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5" x14ac:dyDescent="0.45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5" x14ac:dyDescent="0.45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5" x14ac:dyDescent="0.45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5" x14ac:dyDescent="0.45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5" x14ac:dyDescent="0.45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5" x14ac:dyDescent="0.45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5" x14ac:dyDescent="0.45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5" x14ac:dyDescent="0.45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5" x14ac:dyDescent="0.45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5" x14ac:dyDescent="0.45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5" x14ac:dyDescent="0.45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5" x14ac:dyDescent="0.45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5" x14ac:dyDescent="0.45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5" x14ac:dyDescent="0.45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5" x14ac:dyDescent="0.45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5" x14ac:dyDescent="0.45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5" x14ac:dyDescent="0.45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5" x14ac:dyDescent="0.45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5" x14ac:dyDescent="0.45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5" x14ac:dyDescent="0.45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5" x14ac:dyDescent="0.45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5" x14ac:dyDescent="0.45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5" x14ac:dyDescent="0.45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5" x14ac:dyDescent="0.45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5" x14ac:dyDescent="0.45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5" x14ac:dyDescent="0.45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5" x14ac:dyDescent="0.45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5" x14ac:dyDescent="0.45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5" x14ac:dyDescent="0.45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5" x14ac:dyDescent="0.45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5" x14ac:dyDescent="0.45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5" x14ac:dyDescent="0.45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5" x14ac:dyDescent="0.45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5" x14ac:dyDescent="0.45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5" x14ac:dyDescent="0.45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5" x14ac:dyDescent="0.45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5" x14ac:dyDescent="0.45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5" x14ac:dyDescent="0.45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5" x14ac:dyDescent="0.45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5" x14ac:dyDescent="0.45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5" x14ac:dyDescent="0.45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5" x14ac:dyDescent="0.45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5" x14ac:dyDescent="0.45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5" x14ac:dyDescent="0.45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5" x14ac:dyDescent="0.45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5" x14ac:dyDescent="0.45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5" x14ac:dyDescent="0.45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5" x14ac:dyDescent="0.45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5" x14ac:dyDescent="0.45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5" x14ac:dyDescent="0.45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5" x14ac:dyDescent="0.45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5" x14ac:dyDescent="0.45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5" x14ac:dyDescent="0.45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5" x14ac:dyDescent="0.45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5" x14ac:dyDescent="0.45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5" x14ac:dyDescent="0.45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5" x14ac:dyDescent="0.45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5" x14ac:dyDescent="0.45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5" x14ac:dyDescent="0.45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5" x14ac:dyDescent="0.45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5" x14ac:dyDescent="0.45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5" x14ac:dyDescent="0.45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18.5" x14ac:dyDescent="0.45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5" x14ac:dyDescent="0.45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5" x14ac:dyDescent="0.45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5" x14ac:dyDescent="0.45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5" x14ac:dyDescent="0.45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5" x14ac:dyDescent="0.45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5" x14ac:dyDescent="0.45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5" x14ac:dyDescent="0.45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5" x14ac:dyDescent="0.45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5" x14ac:dyDescent="0.45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5" x14ac:dyDescent="0.45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5" x14ac:dyDescent="0.45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5" x14ac:dyDescent="0.45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5" x14ac:dyDescent="0.45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5" x14ac:dyDescent="0.45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5" x14ac:dyDescent="0.45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5" x14ac:dyDescent="0.45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5" x14ac:dyDescent="0.45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5" x14ac:dyDescent="0.45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5" x14ac:dyDescent="0.45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5" x14ac:dyDescent="0.45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5" x14ac:dyDescent="0.45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5" x14ac:dyDescent="0.45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5" x14ac:dyDescent="0.45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5" x14ac:dyDescent="0.45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5" x14ac:dyDescent="0.45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5" x14ac:dyDescent="0.45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5" x14ac:dyDescent="0.45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5" x14ac:dyDescent="0.45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5" x14ac:dyDescent="0.45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5" x14ac:dyDescent="0.45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5" x14ac:dyDescent="0.45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5" x14ac:dyDescent="0.45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5" x14ac:dyDescent="0.45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5" x14ac:dyDescent="0.45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5" x14ac:dyDescent="0.45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5" x14ac:dyDescent="0.45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5" x14ac:dyDescent="0.45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5" x14ac:dyDescent="0.45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5" x14ac:dyDescent="0.45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5" x14ac:dyDescent="0.45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5" x14ac:dyDescent="0.45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5" x14ac:dyDescent="0.45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5" x14ac:dyDescent="0.45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5" x14ac:dyDescent="0.45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5" x14ac:dyDescent="0.45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5" x14ac:dyDescent="0.45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5" x14ac:dyDescent="0.45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5" x14ac:dyDescent="0.45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5" x14ac:dyDescent="0.45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5" x14ac:dyDescent="0.45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5" x14ac:dyDescent="0.45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5" x14ac:dyDescent="0.45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5" x14ac:dyDescent="0.45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5" x14ac:dyDescent="0.45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5" x14ac:dyDescent="0.45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5" x14ac:dyDescent="0.45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5" x14ac:dyDescent="0.45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5" x14ac:dyDescent="0.45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5" x14ac:dyDescent="0.45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5" x14ac:dyDescent="0.45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5" x14ac:dyDescent="0.45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5" x14ac:dyDescent="0.45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5" x14ac:dyDescent="0.45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5" x14ac:dyDescent="0.45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5" x14ac:dyDescent="0.45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5" x14ac:dyDescent="0.45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5" x14ac:dyDescent="0.45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5" x14ac:dyDescent="0.45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5" x14ac:dyDescent="0.45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5" x14ac:dyDescent="0.45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5" x14ac:dyDescent="0.45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5" x14ac:dyDescent="0.45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5" x14ac:dyDescent="0.45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5" x14ac:dyDescent="0.45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5" x14ac:dyDescent="0.45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5" x14ac:dyDescent="0.45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5" x14ac:dyDescent="0.45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5" x14ac:dyDescent="0.45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5" x14ac:dyDescent="0.45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5" x14ac:dyDescent="0.45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5" x14ac:dyDescent="0.45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5" x14ac:dyDescent="0.45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5" x14ac:dyDescent="0.45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5" x14ac:dyDescent="0.45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5" x14ac:dyDescent="0.45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5" x14ac:dyDescent="0.45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5" x14ac:dyDescent="0.45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5" x14ac:dyDescent="0.45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5" x14ac:dyDescent="0.45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5" x14ac:dyDescent="0.45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5" x14ac:dyDescent="0.45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5" x14ac:dyDescent="0.45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5" x14ac:dyDescent="0.45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5" x14ac:dyDescent="0.45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5" x14ac:dyDescent="0.45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5" x14ac:dyDescent="0.45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5" x14ac:dyDescent="0.45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5" x14ac:dyDescent="0.45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5" x14ac:dyDescent="0.45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5" x14ac:dyDescent="0.45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2" priority="8" operator="containsText" text="Cannot admit - requires">
      <formula>NOT(ISERROR(SEARCH("Cannot admit - requires",A1)))</formula>
    </cfRule>
  </conditionalFormatting>
  <conditionalFormatting sqref="A2:A258">
    <cfRule type="containsText" dxfId="11" priority="3" operator="containsText" text="Will">
      <formula>NOT(ISERROR(SEARCH("Will",A2)))</formula>
    </cfRule>
    <cfRule type="containsText" dxfId="10" priority="5" operator="containsText" text="Cannot">
      <formula>NOT(ISERROR(SEARCH("Cannot",A2)))</formula>
    </cfRule>
    <cfRule type="containsText" dxfId="9" priority="6" operator="containsText" text="Treat">
      <formula>NOT(ISERROR(SEARCH("Treat",A2)))</formula>
    </cfRule>
    <cfRule type="containsText" dxfId="8" priority="7" operator="containsText" text="Admit">
      <formula>NOT(ISERROR(SEARCH("Admit",A2)))</formula>
    </cfRule>
  </conditionalFormatting>
  <conditionalFormatting sqref="B1">
    <cfRule type="containsText" dxfId="7" priority="1" operator="containsText" text="Cannot admit - requires">
      <formula>NOT(ISERROR(SEARCH("Cannot admit - requires",B1)))</formula>
    </cfRule>
  </conditionalFormatting>
  <conditionalFormatting sqref="D2:D252">
    <cfRule type="duplicateValues" dxfId="6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2" customFormat="1" ht="15" thickBot="1" x14ac:dyDescent="0.4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8B63-B479-4E7D-A49E-C8816763D4CD}">
  <dimension ref="A1:K29"/>
  <sheetViews>
    <sheetView tabSelected="1" topLeftCell="A7" workbookViewId="0">
      <selection activeCell="A21" sqref="A21"/>
    </sheetView>
  </sheetViews>
  <sheetFormatPr defaultColWidth="8.7265625" defaultRowHeight="14.5" x14ac:dyDescent="0.35"/>
  <cols>
    <col min="1" max="1" width="37.1796875" style="3" bestFit="1" customWidth="1"/>
    <col min="2" max="2" width="35.54296875" style="3" bestFit="1" customWidth="1"/>
    <col min="3" max="3" width="34.1796875" style="3" bestFit="1" customWidth="1"/>
    <col min="4" max="4" width="30" style="3" bestFit="1" customWidth="1"/>
    <col min="5" max="5" width="15.26953125" style="3" bestFit="1" customWidth="1"/>
    <col min="6" max="7" width="8.7265625" style="3"/>
    <col min="8" max="8" width="56" style="3" bestFit="1" customWidth="1"/>
    <col min="9" max="9" width="30.54296875" style="3" bestFit="1" customWidth="1"/>
    <col min="10" max="10" width="47.26953125" style="3" bestFit="1" customWidth="1"/>
    <col min="11" max="11" width="31.36328125" style="3" bestFit="1" customWidth="1"/>
    <col min="12" max="16384" width="8.7265625" style="3"/>
  </cols>
  <sheetData>
    <row r="1" spans="1:11" s="2" customFormat="1" ht="18.5" x14ac:dyDescent="0.45">
      <c r="A1" s="37" t="s">
        <v>0</v>
      </c>
      <c r="B1" s="38" t="s">
        <v>1</v>
      </c>
      <c r="C1" s="40" t="s">
        <v>1361</v>
      </c>
      <c r="D1" s="40" t="s">
        <v>5</v>
      </c>
      <c r="E1" s="40" t="s">
        <v>7</v>
      </c>
      <c r="F1" s="40" t="s">
        <v>8</v>
      </c>
      <c r="G1" s="40" t="s">
        <v>6</v>
      </c>
      <c r="H1" s="40" t="s">
        <v>1364</v>
      </c>
      <c r="I1" s="40" t="s">
        <v>1367</v>
      </c>
      <c r="J1" s="40" t="s">
        <v>1362</v>
      </c>
      <c r="K1" s="40" t="s">
        <v>1363</v>
      </c>
    </row>
    <row r="2" spans="1:11" s="2" customFormat="1" ht="18.5" x14ac:dyDescent="0.45">
      <c r="A2" s="35" t="s">
        <v>26</v>
      </c>
      <c r="B2" s="34"/>
      <c r="C2" s="42" t="s">
        <v>1366</v>
      </c>
      <c r="D2" s="42" t="s">
        <v>447</v>
      </c>
      <c r="E2" s="43">
        <v>32718</v>
      </c>
      <c r="F2" s="44">
        <v>37</v>
      </c>
      <c r="G2" s="42" t="s">
        <v>29</v>
      </c>
      <c r="H2" s="42" t="s">
        <v>1418</v>
      </c>
      <c r="I2" s="42" t="s">
        <v>1370</v>
      </c>
      <c r="J2" s="42" t="s">
        <v>1386</v>
      </c>
      <c r="K2" s="42" t="s">
        <v>1397</v>
      </c>
    </row>
    <row r="3" spans="1:11" s="2" customFormat="1" ht="18.5" x14ac:dyDescent="0.45">
      <c r="A3" s="35" t="s">
        <v>26</v>
      </c>
      <c r="B3" s="34"/>
      <c r="C3" s="42" t="s">
        <v>1433</v>
      </c>
      <c r="D3" s="42" t="s">
        <v>106</v>
      </c>
      <c r="E3" s="43">
        <v>35525</v>
      </c>
      <c r="F3" s="44">
        <v>29</v>
      </c>
      <c r="G3" s="42" t="s">
        <v>77</v>
      </c>
      <c r="H3" s="42" t="s">
        <v>1410</v>
      </c>
      <c r="I3" s="42" t="s">
        <v>1411</v>
      </c>
      <c r="J3" s="42" t="s">
        <v>1379</v>
      </c>
      <c r="K3" s="42" t="s">
        <v>1387</v>
      </c>
    </row>
    <row r="4" spans="1:11" s="2" customFormat="1" ht="18.5" x14ac:dyDescent="0.45">
      <c r="A4" s="35" t="s">
        <v>26</v>
      </c>
      <c r="B4" s="34"/>
      <c r="C4" s="42" t="s">
        <v>1366</v>
      </c>
      <c r="D4" s="42" t="s">
        <v>981</v>
      </c>
      <c r="E4" s="43">
        <v>31951</v>
      </c>
      <c r="F4" s="44">
        <v>39</v>
      </c>
      <c r="G4" s="42" t="s">
        <v>29</v>
      </c>
      <c r="H4" s="42" t="s">
        <v>1435</v>
      </c>
      <c r="I4" s="42" t="s">
        <v>1436</v>
      </c>
      <c r="J4" s="42" t="s">
        <v>1391</v>
      </c>
      <c r="K4" s="42" t="s">
        <v>34</v>
      </c>
    </row>
    <row r="5" spans="1:11" s="2" customFormat="1" ht="18.5" x14ac:dyDescent="0.45">
      <c r="A5" s="35" t="s">
        <v>26</v>
      </c>
      <c r="B5" s="34"/>
      <c r="C5" s="42" t="s">
        <v>1366</v>
      </c>
      <c r="D5" s="42" t="s">
        <v>1049</v>
      </c>
      <c r="E5" s="43">
        <v>31690</v>
      </c>
      <c r="F5" s="44">
        <v>40</v>
      </c>
      <c r="G5" s="42" t="s">
        <v>77</v>
      </c>
      <c r="H5" s="42" t="s">
        <v>1426</v>
      </c>
      <c r="I5" s="42" t="s">
        <v>1427</v>
      </c>
      <c r="J5" s="42" t="s">
        <v>1391</v>
      </c>
      <c r="K5" s="42" t="s">
        <v>34</v>
      </c>
    </row>
    <row r="6" spans="1:11" s="2" customFormat="1" ht="18.5" x14ac:dyDescent="0.45">
      <c r="A6" s="35" t="s">
        <v>26</v>
      </c>
      <c r="B6" s="34"/>
      <c r="C6" s="42" t="s">
        <v>1366</v>
      </c>
      <c r="D6" s="42" t="s">
        <v>1351</v>
      </c>
      <c r="E6" s="43">
        <v>31750</v>
      </c>
      <c r="F6" s="44">
        <v>40</v>
      </c>
      <c r="G6" s="42" t="s">
        <v>77</v>
      </c>
      <c r="H6" s="42" t="s">
        <v>1422</v>
      </c>
      <c r="I6" s="42" t="s">
        <v>1370</v>
      </c>
      <c r="J6" s="42" t="s">
        <v>1391</v>
      </c>
      <c r="K6" s="42" t="s">
        <v>34</v>
      </c>
    </row>
    <row r="7" spans="1:11" s="2" customFormat="1" ht="18.5" x14ac:dyDescent="0.45">
      <c r="A7" s="35" t="s">
        <v>26</v>
      </c>
      <c r="B7" s="33"/>
      <c r="C7" s="42" t="s">
        <v>1366</v>
      </c>
      <c r="D7" s="42" t="s">
        <v>1353</v>
      </c>
      <c r="E7" s="43">
        <v>30910</v>
      </c>
      <c r="F7" s="44">
        <v>42</v>
      </c>
      <c r="G7" s="42" t="s">
        <v>29</v>
      </c>
      <c r="H7" s="42" t="s">
        <v>1415</v>
      </c>
      <c r="I7" s="42" t="s">
        <v>1415</v>
      </c>
      <c r="J7" s="42" t="s">
        <v>1390</v>
      </c>
      <c r="K7" s="42" t="s">
        <v>34</v>
      </c>
    </row>
    <row r="8" spans="1:11" s="2" customFormat="1" ht="18.5" x14ac:dyDescent="0.45">
      <c r="A8" s="35" t="s">
        <v>26</v>
      </c>
      <c r="B8" s="34"/>
      <c r="C8" s="42" t="s">
        <v>1409</v>
      </c>
      <c r="D8" s="42" t="s">
        <v>1165</v>
      </c>
      <c r="E8" s="43">
        <v>30381</v>
      </c>
      <c r="F8" s="44">
        <v>43</v>
      </c>
      <c r="G8" s="42" t="s">
        <v>77</v>
      </c>
      <c r="H8" s="42" t="s">
        <v>1405</v>
      </c>
      <c r="I8" s="42" t="s">
        <v>1406</v>
      </c>
      <c r="J8" s="42" t="s">
        <v>1391</v>
      </c>
      <c r="K8" s="42" t="s">
        <v>34</v>
      </c>
    </row>
    <row r="9" spans="1:11" s="2" customFormat="1" ht="18.5" x14ac:dyDescent="0.45">
      <c r="A9" s="35" t="s">
        <v>26</v>
      </c>
      <c r="B9" s="34"/>
      <c r="C9" s="42" t="s">
        <v>1433</v>
      </c>
      <c r="D9" s="42" t="s">
        <v>1196</v>
      </c>
      <c r="E9" s="43">
        <v>29612</v>
      </c>
      <c r="F9" s="44">
        <v>45</v>
      </c>
      <c r="G9" s="42" t="s">
        <v>29</v>
      </c>
      <c r="H9" s="42" t="s">
        <v>1421</v>
      </c>
      <c r="I9" s="42" t="s">
        <v>1375</v>
      </c>
      <c r="J9" s="42" t="s">
        <v>1392</v>
      </c>
      <c r="K9" s="42" t="s">
        <v>34</v>
      </c>
    </row>
    <row r="10" spans="1:11" s="2" customFormat="1" ht="18.5" x14ac:dyDescent="0.45">
      <c r="A10" s="35" t="s">
        <v>26</v>
      </c>
      <c r="B10" s="34"/>
      <c r="C10" s="42" t="s">
        <v>1409</v>
      </c>
      <c r="D10" s="42" t="s">
        <v>1352</v>
      </c>
      <c r="E10" s="43">
        <v>29203</v>
      </c>
      <c r="F10" s="44">
        <v>47</v>
      </c>
      <c r="G10" s="42" t="s">
        <v>77</v>
      </c>
      <c r="H10" s="42" t="s">
        <v>1428</v>
      </c>
      <c r="I10" s="42" t="s">
        <v>1434</v>
      </c>
      <c r="J10" s="42" t="s">
        <v>1393</v>
      </c>
      <c r="K10" s="42" t="s">
        <v>34</v>
      </c>
    </row>
    <row r="11" spans="1:11" s="2" customFormat="1" ht="18.5" x14ac:dyDescent="0.45">
      <c r="A11" s="35" t="s">
        <v>26</v>
      </c>
      <c r="B11" s="33"/>
      <c r="C11" s="42" t="s">
        <v>1433</v>
      </c>
      <c r="D11" s="42" t="s">
        <v>1238</v>
      </c>
      <c r="E11" s="43">
        <v>28910</v>
      </c>
      <c r="F11" s="44">
        <v>47</v>
      </c>
      <c r="G11" s="42" t="s">
        <v>77</v>
      </c>
      <c r="H11" s="42" t="s">
        <v>1429</v>
      </c>
      <c r="I11" s="42" t="s">
        <v>1430</v>
      </c>
      <c r="J11" s="42" t="s">
        <v>1394</v>
      </c>
      <c r="K11" s="42" t="s">
        <v>34</v>
      </c>
    </row>
    <row r="12" spans="1:11" s="2" customFormat="1" ht="18.5" x14ac:dyDescent="0.45">
      <c r="A12" s="35" t="s">
        <v>26</v>
      </c>
      <c r="B12" s="33"/>
      <c r="C12" s="42" t="s">
        <v>1409</v>
      </c>
      <c r="D12" s="42" t="s">
        <v>1040</v>
      </c>
      <c r="E12" s="43">
        <v>27941</v>
      </c>
      <c r="F12" s="44">
        <v>50</v>
      </c>
      <c r="G12" s="42" t="s">
        <v>29</v>
      </c>
      <c r="H12" s="42" t="s">
        <v>1431</v>
      </c>
      <c r="I12" s="42" t="s">
        <v>1432</v>
      </c>
      <c r="J12" s="42" t="s">
        <v>1396</v>
      </c>
      <c r="K12" s="42" t="s">
        <v>34</v>
      </c>
    </row>
    <row r="13" spans="1:11" s="2" customFormat="1" ht="18.5" x14ac:dyDescent="0.45">
      <c r="A13" s="35" t="s">
        <v>26</v>
      </c>
      <c r="B13" s="34"/>
      <c r="C13" s="42" t="s">
        <v>1433</v>
      </c>
      <c r="D13" s="42" t="s">
        <v>1275</v>
      </c>
      <c r="E13" s="43">
        <v>27962</v>
      </c>
      <c r="F13" s="44">
        <v>50</v>
      </c>
      <c r="G13" s="42" t="s">
        <v>29</v>
      </c>
      <c r="H13" s="42" t="s">
        <v>1437</v>
      </c>
      <c r="I13" s="42" t="s">
        <v>1438</v>
      </c>
      <c r="J13" s="42" t="s">
        <v>1395</v>
      </c>
      <c r="K13" s="42" t="s">
        <v>34</v>
      </c>
    </row>
    <row r="14" spans="1:11" s="2" customFormat="1" ht="18.5" x14ac:dyDescent="0.45">
      <c r="A14" s="35" t="s">
        <v>26</v>
      </c>
      <c r="B14" s="34"/>
      <c r="C14" s="42" t="s">
        <v>1409</v>
      </c>
      <c r="D14" s="42" t="s">
        <v>161</v>
      </c>
      <c r="E14" s="43">
        <v>24809</v>
      </c>
      <c r="F14" s="44">
        <v>59</v>
      </c>
      <c r="G14" s="42" t="s">
        <v>77</v>
      </c>
      <c r="H14" s="42" t="s">
        <v>1372</v>
      </c>
      <c r="I14" s="42" t="s">
        <v>1413</v>
      </c>
      <c r="J14" s="42" t="s">
        <v>1390</v>
      </c>
      <c r="K14" s="42" t="s">
        <v>34</v>
      </c>
    </row>
    <row r="15" spans="1:11" s="2" customFormat="1" ht="18.5" x14ac:dyDescent="0.45">
      <c r="A15" s="35" t="s">
        <v>26</v>
      </c>
      <c r="B15" s="33"/>
      <c r="C15" s="42" t="s">
        <v>1366</v>
      </c>
      <c r="D15" s="42" t="s">
        <v>192</v>
      </c>
      <c r="E15" s="43">
        <v>24406</v>
      </c>
      <c r="F15" s="44">
        <v>60</v>
      </c>
      <c r="G15" s="42" t="s">
        <v>29</v>
      </c>
      <c r="H15" s="42" t="s">
        <v>1414</v>
      </c>
      <c r="I15" s="42" t="s">
        <v>1415</v>
      </c>
      <c r="J15" s="42" t="s">
        <v>1390</v>
      </c>
      <c r="K15" s="42" t="s">
        <v>34</v>
      </c>
    </row>
    <row r="16" spans="1:11" s="2" customFormat="1" ht="18.5" x14ac:dyDescent="0.45">
      <c r="A16" s="35" t="s">
        <v>26</v>
      </c>
      <c r="B16" s="34"/>
      <c r="C16" s="42" t="s">
        <v>1366</v>
      </c>
      <c r="D16" s="42" t="s">
        <v>147</v>
      </c>
      <c r="E16" s="43">
        <v>23326</v>
      </c>
      <c r="F16" s="44">
        <v>63</v>
      </c>
      <c r="G16" s="42" t="s">
        <v>29</v>
      </c>
      <c r="H16" s="42" t="s">
        <v>1412</v>
      </c>
      <c r="I16" s="42" t="s">
        <v>1371</v>
      </c>
      <c r="J16" s="42" t="s">
        <v>1390</v>
      </c>
      <c r="K16" s="42" t="s">
        <v>34</v>
      </c>
    </row>
    <row r="17" spans="1:11" s="2" customFormat="1" ht="18.5" x14ac:dyDescent="0.45">
      <c r="A17" s="35" t="s">
        <v>26</v>
      </c>
      <c r="B17" s="33"/>
      <c r="C17" s="42" t="s">
        <v>1366</v>
      </c>
      <c r="D17" s="42" t="s">
        <v>1028</v>
      </c>
      <c r="E17" s="43">
        <v>21158</v>
      </c>
      <c r="F17" s="44">
        <v>69</v>
      </c>
      <c r="G17" s="42" t="s">
        <v>77</v>
      </c>
      <c r="H17" s="42" t="s">
        <v>1425</v>
      </c>
      <c r="I17" s="42" t="s">
        <v>1424</v>
      </c>
      <c r="J17" s="42" t="s">
        <v>1390</v>
      </c>
      <c r="K17" s="42" t="s">
        <v>34</v>
      </c>
    </row>
    <row r="18" spans="1:11" s="2" customFormat="1" ht="18.5" x14ac:dyDescent="0.45">
      <c r="A18" s="35" t="s">
        <v>26</v>
      </c>
      <c r="B18" s="33"/>
      <c r="C18" s="42" t="s">
        <v>1366</v>
      </c>
      <c r="D18" s="42" t="s">
        <v>710</v>
      </c>
      <c r="E18" s="43">
        <v>35273</v>
      </c>
      <c r="F18" s="44">
        <v>30</v>
      </c>
      <c r="G18" s="42" t="s">
        <v>29</v>
      </c>
      <c r="H18" s="42" t="s">
        <v>1368</v>
      </c>
      <c r="I18" s="42" t="s">
        <v>1369</v>
      </c>
      <c r="J18" s="42" t="s">
        <v>1380</v>
      </c>
      <c r="K18" s="42" t="s">
        <v>1388</v>
      </c>
    </row>
    <row r="19" spans="1:11" s="2" customFormat="1" ht="18.5" x14ac:dyDescent="0.45">
      <c r="A19" s="35" t="s">
        <v>26</v>
      </c>
      <c r="B19" s="33"/>
      <c r="C19" s="42" t="s">
        <v>1366</v>
      </c>
      <c r="D19" s="42" t="s">
        <v>82</v>
      </c>
      <c r="E19" s="43">
        <v>37741</v>
      </c>
      <c r="F19" s="44">
        <v>23</v>
      </c>
      <c r="G19" s="42" t="s">
        <v>77</v>
      </c>
      <c r="H19" s="42" t="s">
        <v>1373</v>
      </c>
      <c r="I19" s="42" t="s">
        <v>1375</v>
      </c>
      <c r="J19" s="42" t="s">
        <v>1381</v>
      </c>
      <c r="K19" s="42" t="s">
        <v>1398</v>
      </c>
    </row>
    <row r="20" spans="1:11" s="2" customFormat="1" ht="18.5" x14ac:dyDescent="0.45">
      <c r="A20" s="35" t="s">
        <v>26</v>
      </c>
      <c r="B20" s="34"/>
      <c r="C20" s="42" t="s">
        <v>1433</v>
      </c>
      <c r="D20" s="42" t="s">
        <v>1354</v>
      </c>
      <c r="E20" s="43">
        <v>35243</v>
      </c>
      <c r="F20" s="44">
        <v>30</v>
      </c>
      <c r="G20" s="42" t="s">
        <v>77</v>
      </c>
      <c r="H20" s="42" t="s">
        <v>1419</v>
      </c>
      <c r="I20" s="42" t="s">
        <v>1407</v>
      </c>
      <c r="J20" s="42" t="s">
        <v>1381</v>
      </c>
      <c r="K20" s="42" t="s">
        <v>1398</v>
      </c>
    </row>
    <row r="21" spans="1:11" s="2" customFormat="1" ht="18.5" x14ac:dyDescent="0.45">
      <c r="A21" s="35" t="s">
        <v>26</v>
      </c>
      <c r="B21" s="34"/>
      <c r="C21" s="42" t="s">
        <v>1409</v>
      </c>
      <c r="D21" s="42" t="s">
        <v>1350</v>
      </c>
      <c r="E21" s="43">
        <v>33629</v>
      </c>
      <c r="F21" s="44">
        <v>34</v>
      </c>
      <c r="G21" s="42" t="s">
        <v>77</v>
      </c>
      <c r="H21" s="42" t="s">
        <v>1374</v>
      </c>
      <c r="I21" s="42" t="s">
        <v>1375</v>
      </c>
      <c r="J21" s="42" t="s">
        <v>1382</v>
      </c>
      <c r="K21" s="42" t="s">
        <v>1404</v>
      </c>
    </row>
    <row r="22" spans="1:11" s="2" customFormat="1" ht="18.5" x14ac:dyDescent="0.45">
      <c r="A22" s="35" t="s">
        <v>26</v>
      </c>
      <c r="B22" s="34"/>
      <c r="C22" s="42" t="s">
        <v>1409</v>
      </c>
      <c r="D22" s="42" t="s">
        <v>1365</v>
      </c>
      <c r="E22" s="43">
        <v>38257</v>
      </c>
      <c r="F22" s="44">
        <v>22</v>
      </c>
      <c r="G22" s="42" t="s">
        <v>77</v>
      </c>
      <c r="H22" s="42" t="s">
        <v>1417</v>
      </c>
      <c r="I22" s="42" t="s">
        <v>1407</v>
      </c>
      <c r="J22" s="42" t="s">
        <v>1383</v>
      </c>
      <c r="K22" s="42" t="s">
        <v>1400</v>
      </c>
    </row>
    <row r="23" spans="1:11" s="2" customFormat="1" ht="18.5" x14ac:dyDescent="0.45">
      <c r="A23" s="35" t="s">
        <v>26</v>
      </c>
      <c r="B23" s="33"/>
      <c r="C23" s="42" t="s">
        <v>1366</v>
      </c>
      <c r="D23" s="42" t="s">
        <v>930</v>
      </c>
      <c r="E23" s="43">
        <v>32820</v>
      </c>
      <c r="F23" s="44">
        <v>37</v>
      </c>
      <c r="G23" s="42" t="s">
        <v>29</v>
      </c>
      <c r="H23" s="42" t="s">
        <v>1376</v>
      </c>
      <c r="I23" s="42" t="s">
        <v>1377</v>
      </c>
      <c r="J23" s="42" t="s">
        <v>1384</v>
      </c>
      <c r="K23" s="42" t="s">
        <v>1402</v>
      </c>
    </row>
    <row r="24" spans="1:11" s="2" customFormat="1" ht="18.5" x14ac:dyDescent="0.45">
      <c r="A24" s="35" t="s">
        <v>26</v>
      </c>
      <c r="B24" s="34"/>
      <c r="C24" s="42" t="s">
        <v>1409</v>
      </c>
      <c r="D24" s="42" t="s">
        <v>891</v>
      </c>
      <c r="E24" s="43">
        <v>33402</v>
      </c>
      <c r="F24" s="44">
        <v>35</v>
      </c>
      <c r="G24" s="42" t="s">
        <v>77</v>
      </c>
      <c r="H24" s="42" t="s">
        <v>1423</v>
      </c>
      <c r="I24" s="42" t="s">
        <v>1420</v>
      </c>
      <c r="J24" s="42" t="s">
        <v>1378</v>
      </c>
      <c r="K24" s="42" t="s">
        <v>1403</v>
      </c>
    </row>
    <row r="25" spans="1:11" s="2" customFormat="1" ht="18.5" x14ac:dyDescent="0.45">
      <c r="A25" s="35" t="s">
        <v>26</v>
      </c>
      <c r="B25" s="34"/>
      <c r="C25" s="42" t="s">
        <v>1366</v>
      </c>
      <c r="D25" s="42" t="s">
        <v>272</v>
      </c>
      <c r="E25" s="43">
        <v>36699</v>
      </c>
      <c r="F25" s="44">
        <v>26</v>
      </c>
      <c r="G25" s="42" t="s">
        <v>77</v>
      </c>
      <c r="H25" s="42" t="s">
        <v>1372</v>
      </c>
      <c r="I25" s="42" t="s">
        <v>1416</v>
      </c>
      <c r="J25" s="42" t="s">
        <v>1389</v>
      </c>
      <c r="K25" s="42" t="s">
        <v>1399</v>
      </c>
    </row>
    <row r="26" spans="1:11" s="2" customFormat="1" ht="19" thickBot="1" x14ac:dyDescent="0.5">
      <c r="A26" s="36" t="s">
        <v>26</v>
      </c>
      <c r="B26" s="39"/>
      <c r="C26" s="42" t="s">
        <v>1366</v>
      </c>
      <c r="D26" s="42" t="s">
        <v>946</v>
      </c>
      <c r="E26" s="43">
        <v>32416</v>
      </c>
      <c r="F26" s="44">
        <v>38</v>
      </c>
      <c r="G26" s="42" t="s">
        <v>29</v>
      </c>
      <c r="H26" s="42" t="s">
        <v>1408</v>
      </c>
      <c r="I26" s="42" t="s">
        <v>1407</v>
      </c>
      <c r="J26" s="42" t="s">
        <v>1385</v>
      </c>
      <c r="K26" s="42" t="s">
        <v>1401</v>
      </c>
    </row>
    <row r="27" spans="1:11" ht="18.5" x14ac:dyDescent="0.45">
      <c r="A27" s="30">
        <f>COUNTIF(A2:A26,"Admit")</f>
        <v>0</v>
      </c>
      <c r="B27" s="41" t="s">
        <v>1355</v>
      </c>
    </row>
    <row r="28" spans="1:11" ht="18.5" x14ac:dyDescent="0.45">
      <c r="A28" s="31">
        <f>COUNTIF(A2:A26,"Cannot admit [no BEDS]")</f>
        <v>0</v>
      </c>
      <c r="B28" s="41" t="s">
        <v>1356</v>
      </c>
    </row>
    <row r="29" spans="1:11" ht="19" thickBot="1" x14ac:dyDescent="0.5">
      <c r="A29" s="32">
        <f>COUNTIF(A2:A26,"Cannot admit [RESOURCE issue]")</f>
        <v>0</v>
      </c>
      <c r="B29" s="41" t="s">
        <v>1357</v>
      </c>
    </row>
  </sheetData>
  <sortState xmlns:xlrd2="http://schemas.microsoft.com/office/spreadsheetml/2017/richdata2" ref="A2:K29">
    <sortCondition ref="K2:K29"/>
  </sortState>
  <conditionalFormatting sqref="A2:A26">
    <cfRule type="containsText" dxfId="5" priority="5" operator="containsText" text="Will">
      <formula>NOT(ISERROR(SEARCH("Will",A2)))</formula>
    </cfRule>
    <cfRule type="containsText" dxfId="4" priority="6" operator="containsText" text="Cannot">
      <formula>NOT(ISERROR(SEARCH("Cannot",A2)))</formula>
    </cfRule>
    <cfRule type="containsText" dxfId="3" priority="7" operator="containsText" text="Treat">
      <formula>NOT(ISERROR(SEARCH("Treat",A2)))</formula>
    </cfRule>
    <cfRule type="containsText" dxfId="2" priority="8" operator="containsText" text="Admit">
      <formula>NOT(ISERROR(SEARCH("Admit",A2)))</formula>
    </cfRule>
  </conditionalFormatting>
  <conditionalFormatting sqref="A2:A1048576">
    <cfRule type="containsText" dxfId="1" priority="10" operator="containsText" text="Cannot admit - requires">
      <formula>NOT(ISERROR(SEARCH("Cannot admit - requires",A2)))</formula>
    </cfRule>
  </conditionalFormatting>
  <conditionalFormatting sqref="A1:K1">
    <cfRule type="containsText" dxfId="0" priority="1" operator="containsText" text="Cannot admit - requires">
      <formula>NOT(ISERROR(SEARCH("Cannot admit - requires",A1)))</formula>
    </cfRule>
  </conditionalFormatting>
  <dataValidations count="1">
    <dataValidation type="list" allowBlank="1" showInputMessage="1" showErrorMessage="1" sqref="A2:A26" xr:uid="{DB02F958-6440-412D-AB2F-FBCBAEC28F95}">
      <formula1>$B$27:$B$29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A16" sqref="A16"/>
    </sheetView>
  </sheetViews>
  <sheetFormatPr defaultRowHeight="14.5" x14ac:dyDescent="0.35"/>
  <cols>
    <col min="1" max="1" width="37.81640625" bestFit="1" customWidth="1"/>
  </cols>
  <sheetData>
    <row r="1" spans="1:1" x14ac:dyDescent="0.35">
      <c r="A1" s="1" t="s">
        <v>1358</v>
      </c>
    </row>
    <row r="2" spans="1:1" x14ac:dyDescent="0.35">
      <c r="A2" t="s">
        <v>1355</v>
      </c>
    </row>
    <row r="3" spans="1:1" x14ac:dyDescent="0.35">
      <c r="A3" t="s">
        <v>1359</v>
      </c>
    </row>
    <row r="4" spans="1:1" x14ac:dyDescent="0.35">
      <c r="A4" t="s">
        <v>1360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83629-A6A0-490E-9F67-F1C8B4D95703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273c9790-c26e-4085-a426-e222126185c9"/>
    <ds:schemaRef ds:uri="http://schemas.microsoft.com/office/2006/metadata/properties"/>
    <ds:schemaRef ds:uri="http://schemas.microsoft.com/office/infopath/2007/PartnerControls"/>
    <ds:schemaRef ds:uri="4545d718-82b6-4e42-af4c-2c9885afdca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- Acute</vt:lpstr>
      <vt:lpstr>Drop Down Lists</vt:lpstr>
      <vt:lpstr>TMH (25)</vt:lpstr>
      <vt:lpstr>Admin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