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16" documentId="8_{3398CE4F-BB6B-43BD-88E9-4AED763A4410}" xr6:coauthVersionLast="47" xr6:coauthVersionMax="47" xr10:uidLastSave="{94255E67-4EA0-495E-B9E6-5FE375DB6553}"/>
  <bookViews>
    <workbookView xWindow="28680" yWindow="-12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Bradley (7)" sheetId="45" r:id="rId3"/>
    <sheet name="Admin" sheetId="2" r:id="rId4"/>
  </sheets>
  <definedNames>
    <definedName name="_xlnm._FilterDatabase" localSheetId="2" hidden="1">'Bradley (7)'!$A$1:$B$1</definedName>
    <definedName name="_xlnm._FilterDatabase" localSheetId="0" hidden="1">'Master - Acute'!$A$1:$W$252</definedName>
    <definedName name="ADLs" localSheetId="2">Table2[ADLs]</definedName>
    <definedName name="ADLs">Table2[ADLs]</definedName>
    <definedName name="Diet" localSheetId="2">Table3[Diet]</definedName>
    <definedName name="Diet">Table3[Diet]</definedName>
    <definedName name="www" localSheetId="2">Table2[ADLs]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5" l="1"/>
  <c r="A10" i="45"/>
  <c r="A9" i="45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<sst xmlns="http://schemas.openxmlformats.org/spreadsheetml/2006/main" count="5457" uniqueCount="1383">
  <si>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</si>
  <si>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</si>
  <si>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</si>
  <si>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</si>
  <si>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</si>
  <si>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</si>
  <si>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</si>
  <si>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</si>
  <si>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</si>
  <si>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</si>
  <si>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</si>
  <si>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</si>
  <si>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</si>
  <si>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</si>
  <si>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</si>
  <si>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</si>
  <si>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</si>
  <si>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</si>
  <si>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</si>
  <si>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</si>
  <si>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</si>
  <si>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</si>
  <si>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</si>
  <si>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</si>
  <si>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</si>
  <si>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</si>
  <si>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</si>
  <si>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</si>
  <si>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</si>
  <si>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</si>
  <si>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</si>
  <si>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</si>
  <si>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</si>
  <si>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</si>
  <si>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</si>
  <si>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</si>
  <si>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</si>
  <si>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</si>
  <si>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</si>
  <si>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</si>
  <si>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</si>
  <si>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</si>
  <si>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</si>
  <si>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</si>
  <si>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</si>
  <si>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</si>
  <si>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</si>
  <si>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</si>
  <si>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</si>
  <si>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</si>
  <si>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</si>
  <si>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</si>
  <si>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</si>
  <si>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</si>
  <si>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</si>
  <si>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</si>
  <si>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</si>
  <si>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</si>
  <si>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</si>
  <si>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</si>
  <si>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</si>
  <si>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</si>
  <si>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</si>
  <si>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</si>
  <si>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</si>
  <si>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</si>
  <si>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</si>
  <si>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</si>
  <si>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</si>
  <si>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</si>
  <si>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</si>
  <si>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</si>
  <si>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</si>
  <si>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</si>
  <si>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</si>
  <si>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</si>
  <si>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</si>
  <si>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</si>
  <si>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</si>
  <si>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</si>
  <si>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</si>
  <si>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</si>
  <si>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</si>
  <si>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</si>
  <si>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</si>
  <si>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</si>
  <si>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</si>
  <si>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</si>
  <si>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</si>
  <si>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</si>
  <si>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</si>
  <si>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</si>
  <si>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</si>
  <si>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</si>
  <si>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</si>
  <si>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</si>
  <si>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</si>
  <si>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</si>
  <si>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</si>
  <si>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</si>
  <si>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</si>
  <si>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</si>
  <si>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</si>
  <si>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</si>
  <si>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</si>
  <si>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</si>
  <si>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</si>
  <si>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</si>
  <si>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</si>
  <si>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</si>
  <si>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</si>
  <si>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</si>
  <si>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</si>
  <si>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</si>
  <si>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</si>
  <si>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</si>
  <si>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</si>
  <si>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</si>
  <si>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</si>
  <si>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</si>
  <si>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</si>
  <si>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</si>
  <si>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</si>
  <si>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</si>
  <si>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</si>
  <si>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</si>
  <si>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</si>
  <si>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</si>
  <si>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</si>
  <si>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</si>
  <si>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</si>
  <si>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</si>
  <si>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</si>
  <si>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</si>
  <si>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</si>
  <si>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</si>
  <si>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</si>
  <si>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</si>
  <si>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</si>
  <si>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</si>
  <si>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</si>
  <si>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</si>
  <si>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</si>
  <si>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</si>
  <si>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</si>
  <si>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</si>
  <si>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</si>
  <si>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</si>
  <si>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</si>
  <si>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</si>
  <si>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</si>
  <si>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</si>
  <si>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</si>
  <si>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</si>
  <si>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</si>
  <si>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</si>
  <si>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</si>
  <si>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</si>
  <si>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</si>
  <si>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</si>
  <si>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</si>
  <si>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</si>
  <si>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</si>
  <si>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</si>
  <si>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</si>
  <si>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</si>
  <si>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</si>
  <si>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</si>
  <si>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</si>
  <si>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</si>
  <si>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</si>
  <si>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</si>
  <si>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</si>
  <si>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</si>
  <si>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</si>
  <si>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</si>
  <si>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</si>
  <si>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</si>
  <si>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</si>
  <si>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</si>
  <si>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</si>
  <si>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</si>
  <si>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</si>
  <si>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</si>
  <si>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</si>
  <si>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</si>
  <si>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</si>
  <si>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</si>
  <si>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</si>
  <si>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</si>
  <si>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</si>
  <si>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</si>
  <si>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</si>
  <si>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</si>
  <si>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</si>
  <si>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</si>
  <si>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</si>
  <si>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</si>
  <si>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</si>
  <si>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</si>
  <si>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</si>
  <si>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</si>
  <si>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</si>
  <si>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</si>
  <si>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</si>
  <si>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</si>
  <si>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</si>
  <si>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</si>
  <si>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</si>
  <si>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</si>
  <si>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</si>
  <si>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</si>
  <si>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</si>
  <si>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</si>
  <si>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</si>
  <si>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</si>
  <si>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</si>
  <si>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</si>
  <si>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</si>
  <si>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</si>
  <si>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</si>
  <si>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</si>
  <si>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</si>
  <si>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</si>
  <si>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</si>
  <si>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</si>
  <si>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</si>
  <si>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</si>
  <si>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</si>
  <si>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</si>
  <si>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</si>
  <si>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</si>
  <si>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</si>
  <si>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</si>
  <si>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</si>
  <si>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</si>
  <si>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</si>
  <si>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</si>
  <si>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</si>
  <si>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</si>
  <si>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</si>
  <si>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</si>
  <si>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</si>
  <si>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</si>
  <si>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</si>
  <si>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</si>
  <si>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</si>
  <si>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</si>
  <si>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</si>
  <si>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</si>
  <si>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</si>
  <si>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</si>
  <si>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</si>
  <si>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</si>
  <si>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</si>
  <si>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</si>
  <si>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</si>
  <si>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</si>
  <si>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</si>
  <si>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</si>
  <si>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</si>
  <si>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</si>
  <si>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</si>
  <si>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</si>
  <si>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</si>
  <si>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</si>
  <si>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</si>
  <si>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</si>
  <si>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</si>
  <si>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</si>
  <si>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</si>
  <si>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</si>
  <si>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</si>
  <si>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</si>
  <si>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</si>
  <si>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</si>
  <si>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</si>
  <si>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</si>
  <si>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</si>
  <si>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</si>
  <si>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</si>
  <si>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</si>
  <si>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</si>
  <si>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</si>
  <si>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</si>
  <si>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</si>
  <si>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</si>
  <si>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</si>
  <si>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</si>
  <si>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</si>
  <si>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</si>
  <si>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</si>
  <si>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</si>
  <si>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</si>
  <si>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</si>
  <si>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</si>
  <si>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</si>
  <si>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</si>
  <si>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</si>
  <si>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</si>
  <si>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</si>
  <si>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</si>
  <si>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</si>
  <si>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</si>
  <si>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</si>
  <si>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</si>
  <si>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</si>
  <si>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</si>
  <si>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</si>
  <si>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</si>
  <si>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</si>
  <si>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</si>
  <si>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</si>
  <si>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</si>
  <si>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</si>
  <si>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</si>
  <si>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</si>
  <si>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</si>
  <si>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</si>
  <si>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</si>
  <si>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</si>
  <si>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</si>
  <si>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</si>
  <si>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</si>
  <si>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</si>
  <si>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</si>
  <si>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</si>
  <si>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</si>
  <si>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</si>
  <si>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</si>
  <si>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</si>
  <si>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</si>
  <si>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</si>
  <si>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</si>
  <si>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</si>
  <si>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</si>
  <si>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</si>
  <si>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</si>
  <si>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</si>
  <si>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</si>
  <si>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</si>
  <si>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</si>
  <si>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</si>
  <si>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</si>
  <si>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</si>
  <si>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</si>
  <si>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</si>
  <si>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</si>
  <si>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</si>
  <si>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</si>
  <si>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</si>
  <si>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</si>
  <si>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</si>
  <si>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</si>
  <si>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</si>
  <si>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</si>
  <si>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</si>
  <si>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</si>
  <si>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</si>
  <si>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</si>
  <si>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</si>
  <si>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</si>
  <si>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</si>
  <si>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</si>
  <si>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</si>
  <si>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</si>
  <si>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</si>
  <si>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</si>
  <si>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</si>
  <si>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</si>
  <si>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</si>
  <si>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</si>
  <si>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</si>
  <si>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</si>
  <si>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</si>
  <si>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</si>
  <si>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</si>
  <si>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</si>
  <si>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</si>
  <si>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</si>
  <si>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</si>
  <si>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</si>
  <si>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</si>
  <si>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</si>
  <si>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</si>
  <si>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</si>
  <si>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</si>
  <si>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</si>
  <si>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</si>
  <si>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</si>
  <si>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</si>
  <si>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</si>
  <si>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</si>
  <si>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</si>
  <si>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</si>
  <si>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</si>
  <si>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</si>
  <si>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</si>
  <si>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</si>
  <si>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</si>
  <si>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</si>
  <si>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</si>
  <si>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</si>
  <si>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</si>
  <si>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</si>
  <si>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</si>
  <si>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</si>
  <si>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</si>
  <si>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</si>
  <si>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</si>
  <si>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</si>
  <si>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</si>
  <si>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</si>
  <si>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</si>
  <si>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</si>
  <si>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</si>
  <si>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</si>
  <si>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</si>
  <si>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</si>
  <si>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</si>
  <si>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</si>
  <si>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</si>
  <si>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</si>
  <si>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</si>
  <si>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</si>
  <si>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</si>
  <si>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</si>
  <si>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</si>
  <si>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</si>
  <si>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</si>
  <si>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</si>
  <si>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</si>
  <si>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</si>
  <si>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</si>
  <si>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</si>
  <si>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</si>
  <si>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</si>
  <si>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</si>
  <si>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</si>
  <si>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</si>
  <si>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</si>
  <si>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</si>
  <si>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</si>
  <si>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</si>
  <si>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</si>
  <si>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</si>
  <si>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</si>
  <si>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</si>
  <si>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</si>
  <si>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</si>
  <si>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</si>
  <si>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</si>
  <si>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</si>
  <si>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</si>
  <si>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</si>
  <si>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</si>
  <si>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</si>
  <si>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</si>
  <si>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</si>
  <si>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</si>
  <si>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</si>
  <si>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</si>
  <si>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</si>
  <si>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</si>
  <si>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</si>
  <si>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</si>
  <si>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</si>
  <si>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</si>
  <si>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</si>
  <si>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</si>
  <si>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</si>
  <si>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</si>
  <si>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</si>
  <si>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</si>
  <si>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</si>
  <si>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</si>
  <si>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</si>
  <si>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</si>
  <si>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</si>
  <si>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</si>
  <si>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</si>
  <si>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</si>
  <si>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</si>
  <si>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</si>
  <si>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</si>
  <si>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</si>
  <si>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</si>
  <si>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</si>
  <si>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</si>
  <si>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</si>
  <si>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</si>
  <si>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</si>
  <si>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</si>
  <si>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</si>
  <si>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</si>
  <si>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</si>
  <si>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</si>
  <si>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</si>
  <si>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</si>
  <si>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</si>
  <si>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</si>
  <si>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</si>
  <si>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</si>
  <si>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</si>
  <si>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</si>
  <si>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</si>
  <si>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</si>
  <si>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</si>
  <si>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</si>
  <si>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</si>
  <si>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</si>
  <si>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</si>
  <si>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</si>
  <si>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</si>
  <si>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</si>
  <si>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</si>
  <si>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</si>
  <si>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</si>
  <si>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</si>
  <si>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</si>
  <si>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</si>
  <si>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</si>
  <si>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</si>
  <si>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</si>
  <si>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</si>
  <si>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</si>
  <si>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</si>
  <si>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</si>
  <si>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</si>
  <si>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</si>
  <si>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</si>
  <si>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</si>
  <si>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</si>
  <si>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</si>
  <si>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</si>
  <si>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</si>
  <si>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</si>
  <si>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</si>
  <si>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</si>
  <si>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</si>
  <si>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</si>
  <si>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</si>
  <si>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</si>
  <si>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</si>
  <si>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</si>
  <si>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</si>
  <si>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</si>
  <si>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</si>
  <si>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</si>
  <si>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</si>
  <si>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</si>
  <si>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</si>
  <si>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</si>
  <si>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</si>
  <si>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</si>
  <si>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</si>
  <si>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</si>
  <si>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</si>
  <si>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</si>
  <si>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</si>
  <si>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</si>
  <si>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</si>
  <si>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</si>
  <si>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</si>
  <si>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</si>
  <si>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</si>
  <si>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</si>
  <si>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</si>
  <si>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</si>
  <si>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</si>
  <si>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</si>
  <si>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</si>
  <si>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</si>
  <si>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</si>
  <si>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</si>
  <si>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</si>
  <si>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</si>
  <si>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</si>
  <si>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</si>
  <si>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</si>
  <si>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</si>
  <si>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</si>
  <si>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</si>
  <si>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</si>
  <si>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</si>
  <si>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</si>
  <si>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</si>
  <si>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</si>
  <si>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</si>
  <si>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</si>
  <si>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</si>
  <si>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</si>
  <si>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</si>
  <si>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</si>
  <si>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</si>
  <si>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</si>
  <si>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</si>
  <si>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</si>
  <si>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</si>
  <si>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</si>
  <si>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</si>
  <si>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</si>
  <si>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</si>
  <si>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</si>
  <si>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</si>
  <si>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</si>
  <si>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</si>
  <si>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</si>
  <si>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</si>
  <si>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</si>
  <si>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</si>
  <si>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</si>
  <si>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</si>
  <si>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</si>
  <si>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</si>
  <si>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</si>
  <si>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</si>
  <si>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</si>
  <si>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</si>
  <si>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</si>
  <si>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</si>
  <si>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</si>
  <si>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</si>
  <si>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</si>
  <si>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</si>
  <si>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</si>
  <si>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</si>
  <si>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</si>
  <si>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</si>
  <si>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</si>
  <si>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</si>
  <si>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</si>
  <si>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</si>
  <si>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</si>
  <si>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</si>
  <si>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</si>
  <si>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</si>
  <si>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</si>
  <si>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</si>
  <si>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</si>
  <si>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</si>
  <si>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</si>
  <si>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</si>
  <si>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</si>
  <si>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</si>
  <si>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</si>
  <si>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</si>
  <si>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</si>
  <si>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</si>
  <si>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</si>
  <si>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</si>
  <si>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</si>
  <si>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</si>
  <si>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</si>
  <si>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</si>
  <si>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</si>
  <si>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</si>
  <si>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</si>
  <si>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</si>
  <si>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</si>
  <si>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</si>
  <si>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</si>
  <si>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</si>
  <si>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</si>
  <si>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</si>
  <si>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</si>
  <si>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</si>
  <si>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</si>
  <si>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</si>
  <si>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</si>
  <si>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</si>
  <si>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</si>
  <si>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</si>
  <si>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</si>
  <si>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</si>
  <si>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</si>
  <si>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</si>
  <si>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</si>
  <si>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</si>
  <si>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</si>
  <si>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</si>
  <si>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</si>
  <si>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</si>
  <si>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</si>
  <si>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</si>
  <si>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</si>
  <si>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</si>
  <si>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</si>
  <si>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</si>
  <si>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</si>
  <si>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</si>
  <si>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</si>
  <si>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</si>
  <si>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</si>
  <si>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</si>
  <si>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</si>
  <si>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</si>
  <si>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</si>
  <si>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</si>
  <si>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</si>
  <si>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</si>
  <si>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</si>
  <si>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</si>
  <si>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</si>
  <si>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</si>
  <si>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</si>
  <si>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</si>
  <si>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</si>
  <si>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</si>
  <si>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</si>
  <si>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</si>
  <si>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</si>
  <si>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</si>
  <si>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</si>
  <si>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</si>
  <si>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</si>
  <si>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</si>
  <si>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</si>
  <si>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</si>
  <si>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</si>
  <si>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</si>
  <si>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</si>
  <si>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</si>
  <si>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</si>
  <si>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</si>
  <si>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</si>
  <si>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</si>
  <si>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</si>
  <si>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</si>
  <si>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</si>
  <si>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</si>
  <si>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</si>
  <si>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</si>
  <si>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</si>
  <si>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</si>
  <si>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</si>
  <si>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</si>
  <si>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</si>
  <si>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</si>
  <si>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</si>
  <si>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</si>
  <si>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</si>
  <si>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</si>
  <si>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</si>
  <si>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</si>
  <si>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</si>
  <si>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</si>
  <si>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</si>
  <si>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</si>
  <si>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</si>
  <si>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</si>
  <si>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</si>
  <si>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</si>
  <si>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</si>
  <si>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</si>
  <si>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</si>
  <si>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</si>
  <si>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</si>
  <si>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</si>
  <si>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</si>
  <si>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</si>
  <si>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</si>
  <si>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</si>
  <si>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</si>
  <si>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</si>
  <si>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</si>
  <si>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</si>
  <si>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</si>
  <si>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</si>
  <si>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</si>
  <si>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</si>
  <si>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</si>
  <si>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</si>
  <si>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</si>
  <si>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</si>
  <si>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</si>
  <si>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</si>
  <si>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</si>
  <si>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</si>
  <si>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</si>
  <si>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</si>
  <si>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</si>
  <si>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</si>
  <si>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</si>
  <si>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</si>
  <si>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</si>
  <si>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</si>
  <si>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</si>
  <si>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</si>
  <si>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</si>
  <si>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</si>
  <si>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</si>
  <si>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</si>
  <si>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</si>
  <si>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</si>
  <si>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</si>
  <si>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</si>
  <si>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</si>
  <si>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</si>
  <si>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</si>
  <si>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</si>
  <si>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</si>
  <si>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</si>
  <si>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</si>
  <si>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</si>
  <si>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</si>
  <si>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</si>
  <si>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</si>
  <si>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</si>
  <si>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</si>
  <si>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</si>
  <si>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</si>
  <si>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</si>
  <si>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</si>
  <si>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</si>
  <si>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</si>
  <si>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</si>
  <si>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</si>
  <si>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</si>
  <si>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</si>
  <si>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</si>
  <si>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</si>
  <si>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</si>
  <si>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</si>
  <si>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</si>
  <si>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</si>
  <si>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</si>
  <si>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</si>
  <si>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</si>
  <si>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</si>
  <si>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</si>
  <si>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</si>
  <si>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</si>
  <si>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</si>
  <si>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</si>
  <si>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</si>
  <si>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</si>
  <si>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</si>
  <si>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</si>
  <si>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</si>
  <si>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</si>
  <si>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</si>
  <si>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</si>
  <si>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</si>
  <si>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</si>
  <si>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</si>
  <si>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</si>
  <si>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</si>
  <si>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</si>
  <si>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</si>
  <si>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</si>
  <si>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</si>
  <si>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</si>
  <si>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</si>
  <si>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</si>
  <si>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</si>
  <si>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</si>
  <si>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</si>
  <si>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</si>
  <si>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</si>
  <si>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</si>
  <si>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</si>
  <si>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</si>
  <si>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</si>
  <si>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</si>
  <si>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</si>
  <si>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</si>
  <si>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</si>
  <si>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</si>
  <si>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</si>
  <si>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</si>
  <si>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</si>
  <si>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</si>
  <si>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</si>
  <si>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</si>
  <si>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</si>
  <si>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</si>
  <si>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</si>
  <si>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</si>
  <si>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</si>
  <si>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</si>
  <si>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</si>
  <si>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</si>
  <si>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</si>
  <si>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</si>
  <si>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</si>
  <si>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</si>
  <si>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</si>
  <si>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</si>
  <si>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</si>
  <si>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</si>
  <si>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</si>
  <si>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</si>
  <si>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</si>
  <si>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</si>
  <si>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</si>
  <si>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</si>
  <si>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</si>
  <si>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</si>
  <si>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</si>
  <si>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</si>
  <si>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</si>
  <si>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</si>
  <si>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</si>
  <si>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</si>
  <si>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</si>
  <si>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</si>
  <si>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</si>
  <si>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</si>
  <si>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</si>
  <si>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</si>
  <si>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</si>
  <si>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</si>
  <si>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</si>
  <si>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</si>
  <si>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</si>
  <si>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</si>
  <si>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</si>
  <si>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</si>
  <si>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</si>
  <si>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</si>
  <si>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</si>
  <si>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</si>
  <si>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</si>
  <si>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</si>
  <si>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</si>
  <si>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</si>
  <si>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</si>
  <si>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</si>
  <si>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</si>
  <si>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</si>
  <si>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</si>
  <si>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</si>
  <si>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</si>
  <si>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</si>
  <si>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</si>
  <si>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</si>
  <si>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</si>
  <si>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</si>
  <si>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</si>
  <si>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</si>
  <si>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</si>
  <si>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</si>
  <si>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</si>
  <si>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</si>
  <si>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</si>
  <si>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</si>
  <si>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</si>
  <si>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</si>
  <si>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</si>
  <si>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</si>
  <si>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</si>
  <si>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</si>
  <si>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</si>
  <si>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</si>
  <si>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</si>
  <si>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</si>
  <si>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</si>
  <si>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</si>
  <si>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</si>
  <si>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</si>
  <si>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</si>
  <si>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</si>
  <si>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</si>
  <si>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</si>
  <si>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</si>
  <si>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</si>
  <si>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</si>
  <si>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</si>
  <si>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</si>
  <si>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</si>
  <si>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</si>
  <si>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</si>
  <si>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</si>
  <si>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</si>
  <si>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</si>
  <si>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</si>
  <si>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</si>
  <si>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</si>
  <si>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</si>
  <si>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</si>
  <si>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</si>
  <si>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</si>
  <si>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</si>
  <si>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</si>
  <si>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</si>
  <si>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</si>
  <si>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</si>
  <si>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</si>
  <si>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</si>
  <si>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</si>
  <si>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</si>
  <si>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</si>
  <si>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</si>
  <si>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</si>
  <si>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</si>
  <si>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</si>
  <si>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</si>
  <si>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</si>
  <si>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</si>
  <si>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</si>
  <si>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</si>
  <si>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</si>
  <si>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</si>
  <si>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</si>
  <si>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</si>
  <si>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</si>
  <si>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</si>
  <si>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</si>
  <si>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</si>
  <si>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</si>
  <si>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</si>
  <si>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</si>
  <si>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</si>
  <si>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</si>
  <si>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</si>
  <si>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</si>
  <si>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</si>
  <si>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</si>
  <si>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</si>
  <si>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</si>
  <si>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</si>
  <si>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</si>
  <si>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</si>
  <si>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</si>
  <si>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</si>
  <si>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</si>
  <si>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</si>
  <si>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</si>
  <si>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</si>
  <si>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</si>
  <si>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</si>
  <si>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</si>
  <si>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</si>
  <si>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</si>
  <si>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</si>
  <si>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</si>
  <si>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</si>
  <si>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</si>
  <si>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</si>
  <si>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</si>
  <si>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</si>
  <si>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</si>
  <si>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</si>
  <si>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</si>
  <si>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</si>
  <si>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</si>
  <si>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</si>
  <si>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</si>
  <si>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</si>
  <si>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</si>
  <si>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</si>
  <si>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</si>
  <si>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</si>
  <si>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</si>
  <si>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</si>
  <si>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</si>
  <si>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</si>
  <si>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</si>
  <si>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</si>
  <si>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</si>
  <si>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</si>
  <si>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</si>
  <si>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</si>
  <si>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</si>
  <si>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</si>
  <si>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</si>
  <si>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</si>
  <si>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</si>
  <si>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</si>
  <si>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</si>
  <si>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</si>
  <si>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</si>
  <si>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</si>
  <si>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</si>
  <si>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</si>
  <si>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</si>
  <si>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</si>
  <si>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</si>
  <si>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</si>
  <si>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</si>
  <si>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</si>
  <si>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</si>
  <si>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</si>
  <si>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</si>
  <si>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</si>
  <si>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</si>
  <si>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</si>
  <si>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</si>
  <si>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</si>
  <si>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</si>
  <si>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</si>
  <si>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</si>
  <si>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</si>
  <si>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</si>
  <si>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</si>
  <si>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</si>
  <si>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</si>
  <si>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</si>
  <si>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</si>
  <si>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</si>
  <si>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</si>
  <si>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</si>
  <si>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</si>
  <si>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</si>
  <si>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</si>
  <si>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</si>
  <si>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</si>
  <si>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</si>
  <si>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</si>
  <si>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</si>
  <si>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</si>
  <si>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</si>
  <si>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</si>
  <si>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</si>
  <si>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</si>
  <si>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</si>
  <si>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</si>
  <si>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</si>
  <si>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</si>
  <si>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</si>
  <si>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</si>
  <si>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</si>
  <si>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</si>
  <si>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</si>
  <si>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</si>
  <si>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</si>
  <si>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</si>
  <si>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</si>
  <si>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</si>
  <si>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</si>
  <si>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</si>
  <si>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</si>
  <si>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</si>
  <si>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</si>
  <si>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</si>
  <si>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</si>
  <si>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</si>
  <si>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</si>
  <si>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</si>
  <si>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</si>
  <si>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</si>
  <si>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</si>
  <si>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</si>
  <si>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</si>
  <si>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</si>
  <si>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</si>
  <si>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</si>
  <si>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</si>
  <si>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</si>
  <si>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</si>
  <si>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</si>
  <si>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</si>
  <si>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</si>
  <si>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</si>
  <si>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</si>
  <si>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</si>
  <si>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</si>
  <si>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</si>
  <si>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</si>
  <si>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</si>
  <si>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</si>
  <si>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</si>
  <si>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</si>
  <si>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</si>
  <si>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</si>
  <si>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</si>
  <si>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</si>
  <si>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</si>
  <si>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</si>
  <si>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</si>
  <si>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</si>
  <si>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</si>
  <si>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</si>
  <si>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</si>
  <si>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</si>
  <si>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</si>
  <si>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</si>
  <si>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</si>
  <si>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</si>
  <si>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</si>
  <si>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</si>
  <si>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</si>
  <si>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</si>
  <si>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</si>
  <si>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</si>
  <si>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</si>
  <si>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</si>
  <si>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</si>
  <si>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</si>
  <si>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</si>
  <si>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</si>
  <si>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</si>
  <si>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</si>
  <si>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</si>
  <si>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</si>
  <si>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</si>
  <si>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</si>
  <si>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</si>
  <si>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</si>
  <si>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</si>
  <si>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</si>
  <si>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</si>
  <si>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</si>
  <si>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</si>
  <si>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</si>
  <si>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</si>
  <si>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</si>
  <si>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</si>
  <si>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</si>
  <si>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</si>
  <si>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</si>
  <si>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</si>
  <si>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</si>
  <si>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</si>
  <si>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</si>
  <si>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</si>
  <si>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</si>
  <si>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</si>
  <si>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</si>
  <si>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</si>
  <si>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</si>
  <si>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</si>
  <si>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</si>
  <si>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</si>
  <si>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</si>
  <si>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</si>
  <si>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</si>
  <si>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</si>
  <si>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</si>
  <si>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</si>
  <si>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</si>
  <si>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</si>
  <si>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</si>
  <si>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</si>
  <si>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</si>
  <si>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</si>
  <si>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</si>
  <si>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</si>
  <si>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</si>
  <si>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</si>
  <si>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</si>
  <si>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</si>
  <si>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</si>
  <si>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</si>
  <si>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</si>
  <si>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</si>
  <si>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</si>
  <si>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</si>
  <si>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</si>
  <si>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</si>
  <si>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</si>
  <si>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</si>
  <si>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</si>
  <si>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</si>
  <si>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</si>
  <si>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</si>
  <si>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</si>
  <si>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</si>
  <si>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</si>
  <si>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</si>
  <si>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</si>
  <si>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</si>
  <si>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</si>
  <si>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</si>
  <si>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</si>
  <si>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</si>
  <si>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</si>
  <si>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</si>
  <si>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</si>
  <si>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</si>
  <si>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</si>
  <si>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</si>
  <si>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</si>
  <si>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</si>
  <si>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</si>
  <si>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</si>
  <si>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</si>
  <si>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</si>
  <si>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</si>
  <si>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</si>
  <si>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</si>
  <si>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</si>
  <si>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</si>
  <si>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</si>
  <si>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</si>
  <si>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</si>
  <si>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</si>
  <si>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</si>
  <si>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</si>
  <si>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</si>
  <si>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</si>
  <si>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</si>
  <si>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</si>
  <si>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</si>
  <si>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</si>
  <si>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</si>
  <si>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</si>
  <si>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</si>
  <si>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</si>
  <si>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</si>
  <si>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</si>
  <si>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</si>
  <si>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</si>
  <si>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</si>
  <si>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</si>
  <si>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</si>
  <si>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</si>
  <si>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</si>
  <si>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</si>
  <si>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</si>
  <si>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</si>
  <si>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</si>
  <si>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</si>
  <si>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</si>
  <si>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</si>
  <si>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</si>
  <si>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</si>
  <si>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</si>
  <si>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</si>
  <si>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</si>
  <si>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</si>
  <si>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</si>
  <si>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</si>
  <si>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</si>
  <si>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</si>
  <si>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</si>
  <si>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</si>
  <si>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</si>
  <si>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</si>
  <si>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</si>
  <si>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</si>
  <si>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</si>
  <si>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</si>
  <si>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</si>
  <si>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</si>
  <si>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</si>
  <si>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</si>
  <si>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</si>
  <si>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</si>
  <si>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</si>
  <si>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</si>
  <si>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</si>
  <si>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</si>
  <si>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</si>
  <si>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</si>
  <si>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</si>
  <si>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</si>
  <si>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</si>
  <si>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</si>
  <si>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Lowe, Charlotte</t>
  </si>
  <si>
    <t>Ruiz, Dylan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</si>
  <si>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</si>
  <si>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</si>
  <si>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</si>
  <si>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</si>
  <si>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</si>
  <si>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</si>
  <si>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</si>
  <si>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</si>
  <si>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</si>
  <si>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</si>
  <si>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Primary Impression</t>
  </si>
  <si>
    <t>abdominal pain</t>
  </si>
  <si>
    <t>pain unspecified</t>
  </si>
  <si>
    <t>asthma attack</t>
  </si>
  <si>
    <t>soft tissue injuries</t>
  </si>
  <si>
    <t>injury to thorax</t>
  </si>
  <si>
    <t>Self-Presenter (assisted by another)</t>
  </si>
  <si>
    <t>injury to head</t>
  </si>
  <si>
    <t>contusions to trunk</t>
  </si>
  <si>
    <t>Fall (less than 20 feet), "sore all over"</t>
  </si>
  <si>
    <t>trampled (global injury)</t>
  </si>
  <si>
    <t>anxiety/panic attack</t>
  </si>
  <si>
    <t>autism spectrum disorder/sensory overload from incident</t>
  </si>
  <si>
    <t>hx of depression</t>
  </si>
  <si>
    <t>hx of ADHD</t>
  </si>
  <si>
    <t>hx of separation and generalized anxiety</t>
  </si>
  <si>
    <t>hx of self-harm/suicidal ideation</t>
  </si>
  <si>
    <t>hx of substance use (alcohol), depression</t>
  </si>
  <si>
    <t>minor trauma to head</t>
  </si>
  <si>
    <t>difficulty breathing (stabilized after administration of epinephrine)</t>
  </si>
  <si>
    <t>Additional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</si>
</sst>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56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5" dataDxfId="54" tableBorderDxfId="53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52"/>
    <tableColumn id="2" xr3:uid="{94C16B1A-4256-475B-B71D-0B8DCE9D43EB}" name="If &quot;admit&quot;, enter location:" dataDxfId="51"/>
    <tableColumn id="3" xr3:uid="{188B405E-58CC-4F94-8AA9-DB2C619F584A}" name="PGH Patient Number" dataDxfId="50"/>
    <tableColumn id="4" xr3:uid="{0A7EC3D2-6AFD-434C-8A5F-118627AC193B}" name="PGH Medical Record Number" dataDxfId="49"/>
    <tableColumn id="5" xr3:uid="{6652C50D-758A-4404-B607-51475FBF4951}" name="PGH Admission Date" dataDxfId="48"/>
    <tableColumn id="6" xr3:uid="{1E3AA874-87A6-4938-BB17-518E0A515091}" name="Patient Name (Last, First)" dataDxfId="47"/>
    <tableColumn id="7" xr3:uid="{654239B3-8EDF-44D9-A027-599F90564714}" name="Gender" dataDxfId="46"/>
    <tableColumn id="8" xr3:uid="{EFB507A0-94B1-4EEF-ACFB-CC83B1FE46A7}" name="Date of Birth" dataDxfId="45"/>
    <tableColumn id="9" xr3:uid="{660371F5-6909-47F8-8097-85AD55CCE314}" name="Age" dataDxfId="44"/>
    <tableColumn id="10" xr3:uid="{58D27CDB-5091-4CB6-BAC6-06A1EA10362F}" name="Address" dataDxfId="43"/>
    <tableColumn id="11" xr3:uid="{B3A97069-51EB-4E65-94ED-A885D7C5F504}" name="Mobile Phone #" dataDxfId="42"/>
    <tableColumn id="12" xr3:uid="{31F30FF1-4FEB-40A3-B2A5-5201706905A4}" name="Diagnosis" dataDxfId="41"/>
    <tableColumn id="17" xr3:uid="{56EFAF39-1B4D-40FA-A159-4DE4D46F40EF}" name="Unit" dataDxfId="40"/>
    <tableColumn id="13" xr3:uid="{2EFC1089-F6E4-4388-8BDF-15C5C9ED098C}" name="Surgery/Procedure (if applicable)" dataDxfId="39"/>
    <tableColumn id="14" xr3:uid="{C039881D-22D3-444A-BF76-F02D28E80791}" name="Date of Surgery (if applicable)" dataDxfId="38"/>
    <tableColumn id="29" xr3:uid="{5335A1DB-8E15-465E-88BB-82EDC794703D}" name="Allergies" dataDxfId="37"/>
    <tableColumn id="19" xr3:uid="{986720AA-1BA3-4098-AA60-CA6CFA3B81A5}" name="PT/OT/ST Notes" dataDxfId="36"/>
    <tableColumn id="20" xr3:uid="{C7D6133E-B015-43CD-84FB-BC21B83E3683}" name="Diet" dataDxfId="35"/>
    <tableColumn id="22" xr3:uid="{FF983DFC-03FA-4798-878C-A7C164DFF657}" name="ADLs" dataDxfId="34"/>
    <tableColumn id="15" xr3:uid="{2AD0F79D-003D-4F8C-91A7-B535D40FF843}" name="Cognition" dataDxfId="33"/>
    <tableColumn id="16" xr3:uid="{1DBC0909-C868-4BF1-A661-2741F1FCFF1A}" name="Communication" dataDxfId="32"/>
    <tableColumn id="25" xr3:uid="{0755146F-51D4-453A-BE07-C726799A495A}" name="GU/GI Status" dataDxfId="31"/>
    <tableColumn id="26" xr3:uid="{5E898468-E8FE-4A50-811F-9640F60EA23A}" name="Hearing/Visual" dataDxfId="30"/>
    <tableColumn id="18" xr3:uid="{91C9EA33-5A88-42A9-AD4D-8C2BAD3C2BF1}" name="Active Infection" dataDxfId="29"/>
    <tableColumn id="28" xr3:uid="{91617B5A-2540-4D06-8F65-53626F18FC9A}" name="End of Life" dataDxfId="28"/>
    <tableColumn id="30" xr3:uid="{C1DEB953-1BB5-4B01-A133-287474F24C9C}" name="Vital Signs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6" headerRowBorderDxfId="25" tableBorderDxfId="24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23" headerRowBorderDxfId="22" tableBorderDxfId="21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20" headerRowBorderDxfId="19" tableBorderDxfId="18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40625" defaultRowHeight="15" customHeight="1" x14ac:dyDescent="0.3"/>
  <cols>
    <col min="1" max="1" width="41.5703125" bestFit="1" customWidth="1"/>
    <col min="2" max="2" width="28.42578125" style="3" bestFit="1" customWidth="1"/>
    <col min="3" max="3" width="27.85546875" style="3" bestFit="1" customWidth="1"/>
    <col min="4" max="4" width="37.140625" style="3" customWidth="1"/>
    <col min="5" max="5" width="22.85546875" style="3" customWidth="1"/>
    <col min="6" max="6" width="34.5703125" style="3" customWidth="1"/>
    <col min="7" max="7" width="13.7109375" style="3" customWidth="1"/>
    <col min="8" max="8" width="16" style="3" customWidth="1"/>
    <col min="9" max="9" width="7.42578125" style="3" customWidth="1"/>
    <col min="10" max="10" width="66" style="3" hidden="1" customWidth="1"/>
    <col min="11" max="11" width="18.140625" style="3" hidden="1" customWidth="1"/>
    <col min="12" max="12" width="92.5703125" style="3" customWidth="1"/>
    <col min="13" max="13" width="35.85546875" style="3" customWidth="1"/>
    <col min="14" max="14" width="57.85546875" style="3" customWidth="1"/>
    <col min="15" max="15" width="19.5703125" style="3" customWidth="1"/>
    <col min="16" max="16" width="23.28515625" style="3" customWidth="1"/>
    <col min="17" max="17" width="30.5703125" style="11" customWidth="1"/>
    <col min="18" max="18" width="25.140625" style="25" customWidth="1"/>
    <col min="19" max="19" width="23" style="3" customWidth="1"/>
    <col min="20" max="20" width="40.5703125" style="3" customWidth="1"/>
    <col min="21" max="21" width="16.5703125" style="3" customWidth="1"/>
    <col min="22" max="22" width="44.42578125" style="3" customWidth="1"/>
    <col min="23" max="23" width="51.140625" style="3" customWidth="1"/>
    <col min="24" max="24" width="22.7109375" style="3" customWidth="1"/>
    <col min="25" max="25" width="16.85546875" style="3" bestFit="1" customWidth="1"/>
    <col min="26" max="26" width="55.7109375" style="28" customWidth="1"/>
    <col min="27" max="27" width="21.5703125" style="25" customWidth="1"/>
  </cols>
  <sheetData>
    <row r="1" spans="1:26" s="8" customFormat="1" ht="18.75" x14ac:dyDescent="0.3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75" x14ac:dyDescent="0.3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75" x14ac:dyDescent="0.3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75" x14ac:dyDescent="0.3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75" x14ac:dyDescent="0.3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75" x14ac:dyDescent="0.3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75" x14ac:dyDescent="0.3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75" x14ac:dyDescent="0.3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75" x14ac:dyDescent="0.3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75" x14ac:dyDescent="0.3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75" x14ac:dyDescent="0.3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75" x14ac:dyDescent="0.3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75" x14ac:dyDescent="0.3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75" x14ac:dyDescent="0.3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75" x14ac:dyDescent="0.3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75" x14ac:dyDescent="0.3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75" x14ac:dyDescent="0.3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75" x14ac:dyDescent="0.3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75" x14ac:dyDescent="0.3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75" x14ac:dyDescent="0.3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75" x14ac:dyDescent="0.3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75" x14ac:dyDescent="0.3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75" x14ac:dyDescent="0.3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75" x14ac:dyDescent="0.3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75" x14ac:dyDescent="0.3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75" x14ac:dyDescent="0.3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75" x14ac:dyDescent="0.3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75" x14ac:dyDescent="0.3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75" x14ac:dyDescent="0.3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75" x14ac:dyDescent="0.3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75" x14ac:dyDescent="0.3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75" x14ac:dyDescent="0.3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75" x14ac:dyDescent="0.3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75" x14ac:dyDescent="0.3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75" x14ac:dyDescent="0.3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75" x14ac:dyDescent="0.3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75" x14ac:dyDescent="0.3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75" x14ac:dyDescent="0.3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75" x14ac:dyDescent="0.3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75" x14ac:dyDescent="0.3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75" x14ac:dyDescent="0.3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75" x14ac:dyDescent="0.3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75" x14ac:dyDescent="0.3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75" x14ac:dyDescent="0.3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75" x14ac:dyDescent="0.3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75" x14ac:dyDescent="0.3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75" x14ac:dyDescent="0.3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75" x14ac:dyDescent="0.3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75" x14ac:dyDescent="0.3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75" x14ac:dyDescent="0.3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75" x14ac:dyDescent="0.3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75" x14ac:dyDescent="0.3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75" x14ac:dyDescent="0.3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75" x14ac:dyDescent="0.3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75" x14ac:dyDescent="0.3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75" x14ac:dyDescent="0.3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75" x14ac:dyDescent="0.3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75" x14ac:dyDescent="0.3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75" x14ac:dyDescent="0.3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75" x14ac:dyDescent="0.3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75" x14ac:dyDescent="0.3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75" x14ac:dyDescent="0.3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75" x14ac:dyDescent="0.3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75" x14ac:dyDescent="0.3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75" x14ac:dyDescent="0.3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75" x14ac:dyDescent="0.3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75" x14ac:dyDescent="0.3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75" x14ac:dyDescent="0.3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75" x14ac:dyDescent="0.3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75" x14ac:dyDescent="0.3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75" x14ac:dyDescent="0.3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75" x14ac:dyDescent="0.3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75" x14ac:dyDescent="0.3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75" x14ac:dyDescent="0.3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75" x14ac:dyDescent="0.3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75" x14ac:dyDescent="0.3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75" x14ac:dyDescent="0.3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75" x14ac:dyDescent="0.3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75" x14ac:dyDescent="0.3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75" x14ac:dyDescent="0.3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75" x14ac:dyDescent="0.3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75" x14ac:dyDescent="0.3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75" x14ac:dyDescent="0.3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75" x14ac:dyDescent="0.3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75" x14ac:dyDescent="0.3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75" x14ac:dyDescent="0.3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75" x14ac:dyDescent="0.3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75" x14ac:dyDescent="0.3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75" x14ac:dyDescent="0.3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75" x14ac:dyDescent="0.3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75" x14ac:dyDescent="0.3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75" x14ac:dyDescent="0.3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75" x14ac:dyDescent="0.3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75" x14ac:dyDescent="0.3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75" x14ac:dyDescent="0.3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75" x14ac:dyDescent="0.3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75" x14ac:dyDescent="0.3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75" x14ac:dyDescent="0.3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75" x14ac:dyDescent="0.3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75" x14ac:dyDescent="0.3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75" x14ac:dyDescent="0.3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75" x14ac:dyDescent="0.3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75" x14ac:dyDescent="0.3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75" x14ac:dyDescent="0.3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75" x14ac:dyDescent="0.3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75" x14ac:dyDescent="0.3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75" x14ac:dyDescent="0.3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75" x14ac:dyDescent="0.3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75" x14ac:dyDescent="0.3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75" x14ac:dyDescent="0.3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75" x14ac:dyDescent="0.3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75" x14ac:dyDescent="0.3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75" x14ac:dyDescent="0.3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75" x14ac:dyDescent="0.3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75" x14ac:dyDescent="0.3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75" x14ac:dyDescent="0.3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75" x14ac:dyDescent="0.3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75" x14ac:dyDescent="0.3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75" x14ac:dyDescent="0.3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75" x14ac:dyDescent="0.3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75" x14ac:dyDescent="0.3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75" x14ac:dyDescent="0.3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75" x14ac:dyDescent="0.3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75" x14ac:dyDescent="0.3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75" x14ac:dyDescent="0.3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75" x14ac:dyDescent="0.3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75" x14ac:dyDescent="0.3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75" x14ac:dyDescent="0.3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75" x14ac:dyDescent="0.3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75" x14ac:dyDescent="0.3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75" x14ac:dyDescent="0.3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75" x14ac:dyDescent="0.3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75" x14ac:dyDescent="0.3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75" x14ac:dyDescent="0.3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75" x14ac:dyDescent="0.3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75" x14ac:dyDescent="0.3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75" x14ac:dyDescent="0.3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75" x14ac:dyDescent="0.3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75" x14ac:dyDescent="0.3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75" x14ac:dyDescent="0.3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75" x14ac:dyDescent="0.3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75" x14ac:dyDescent="0.3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75" x14ac:dyDescent="0.3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75" x14ac:dyDescent="0.3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75" x14ac:dyDescent="0.3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75" x14ac:dyDescent="0.3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75" x14ac:dyDescent="0.3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75" x14ac:dyDescent="0.3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75" x14ac:dyDescent="0.3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75" x14ac:dyDescent="0.3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75" x14ac:dyDescent="0.3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75" x14ac:dyDescent="0.3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75" x14ac:dyDescent="0.3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75" x14ac:dyDescent="0.3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75" x14ac:dyDescent="0.3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75" x14ac:dyDescent="0.3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75" x14ac:dyDescent="0.3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75" x14ac:dyDescent="0.3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75" x14ac:dyDescent="0.3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75" x14ac:dyDescent="0.3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75" x14ac:dyDescent="0.3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75" x14ac:dyDescent="0.3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75" x14ac:dyDescent="0.3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75" x14ac:dyDescent="0.3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75" x14ac:dyDescent="0.3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75" x14ac:dyDescent="0.3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75" x14ac:dyDescent="0.3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75" x14ac:dyDescent="0.3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75" x14ac:dyDescent="0.3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37.5" x14ac:dyDescent="0.3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75" x14ac:dyDescent="0.3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75" x14ac:dyDescent="0.3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75" x14ac:dyDescent="0.3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75" x14ac:dyDescent="0.3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75" x14ac:dyDescent="0.3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75" x14ac:dyDescent="0.3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75" x14ac:dyDescent="0.3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75" x14ac:dyDescent="0.3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75" x14ac:dyDescent="0.3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75" x14ac:dyDescent="0.3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75" x14ac:dyDescent="0.3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75" x14ac:dyDescent="0.3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75" x14ac:dyDescent="0.3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75" x14ac:dyDescent="0.3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75" x14ac:dyDescent="0.3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75" x14ac:dyDescent="0.3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75" x14ac:dyDescent="0.3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75" x14ac:dyDescent="0.3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75" x14ac:dyDescent="0.3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75" x14ac:dyDescent="0.3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75" x14ac:dyDescent="0.3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75" x14ac:dyDescent="0.3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75" x14ac:dyDescent="0.3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75" x14ac:dyDescent="0.3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75" x14ac:dyDescent="0.3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75" x14ac:dyDescent="0.3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75" x14ac:dyDescent="0.3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75" x14ac:dyDescent="0.3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75" x14ac:dyDescent="0.3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75" x14ac:dyDescent="0.3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75" x14ac:dyDescent="0.3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75" x14ac:dyDescent="0.3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75" x14ac:dyDescent="0.3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75" x14ac:dyDescent="0.3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75" x14ac:dyDescent="0.3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75" x14ac:dyDescent="0.3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75" x14ac:dyDescent="0.3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75" x14ac:dyDescent="0.3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75" x14ac:dyDescent="0.3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75" x14ac:dyDescent="0.3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75" x14ac:dyDescent="0.3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75" x14ac:dyDescent="0.3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75" x14ac:dyDescent="0.3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75" x14ac:dyDescent="0.3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75" x14ac:dyDescent="0.3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75" x14ac:dyDescent="0.3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75" x14ac:dyDescent="0.3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75" x14ac:dyDescent="0.3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75" x14ac:dyDescent="0.3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75" x14ac:dyDescent="0.3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75" x14ac:dyDescent="0.3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75" x14ac:dyDescent="0.3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75" x14ac:dyDescent="0.3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75" x14ac:dyDescent="0.3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75" x14ac:dyDescent="0.3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75" x14ac:dyDescent="0.3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75" x14ac:dyDescent="0.3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75" x14ac:dyDescent="0.3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75" x14ac:dyDescent="0.3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75" x14ac:dyDescent="0.3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75" x14ac:dyDescent="0.3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75" x14ac:dyDescent="0.3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75" x14ac:dyDescent="0.3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75" x14ac:dyDescent="0.3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75" x14ac:dyDescent="0.3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75" x14ac:dyDescent="0.3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75" x14ac:dyDescent="0.3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75" x14ac:dyDescent="0.3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75" x14ac:dyDescent="0.3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75" x14ac:dyDescent="0.3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75" x14ac:dyDescent="0.3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75" x14ac:dyDescent="0.3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75" x14ac:dyDescent="0.3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75" x14ac:dyDescent="0.3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75" x14ac:dyDescent="0.3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75" x14ac:dyDescent="0.3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75" x14ac:dyDescent="0.3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75" x14ac:dyDescent="0.3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75" x14ac:dyDescent="0.3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75" x14ac:dyDescent="0.3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75" x14ac:dyDescent="0.3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75" x14ac:dyDescent="0.3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75" x14ac:dyDescent="0.3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75" x14ac:dyDescent="0.3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75" x14ac:dyDescent="0.3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75" x14ac:dyDescent="0.3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75" x14ac:dyDescent="0.3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75" x14ac:dyDescent="0.3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75" x14ac:dyDescent="0.3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75" x14ac:dyDescent="0.3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75" x14ac:dyDescent="0.3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75" x14ac:dyDescent="0.3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75" x14ac:dyDescent="0.3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75" x14ac:dyDescent="0.3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75" x14ac:dyDescent="0.3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75" x14ac:dyDescent="0.3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75" x14ac:dyDescent="0.3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75" x14ac:dyDescent="0.3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75" x14ac:dyDescent="0.3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75" x14ac:dyDescent="0.3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75" x14ac:dyDescent="0.3"/>
    <row r="272" spans="1:26" ht="18.75" x14ac:dyDescent="0.3"/>
    <row r="273" ht="18.75" x14ac:dyDescent="0.3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7" priority="8" operator="containsText" text="Cannot admit - requires">
      <formula>NOT(ISERROR(SEARCH("Cannot admit - requires",A1)))</formula>
    </cfRule>
  </conditionalFormatting>
  <conditionalFormatting sqref="A2:A258">
    <cfRule type="containsText" dxfId="16" priority="3" operator="containsText" text="Will">
      <formula>NOT(ISERROR(SEARCH("Will",A2)))</formula>
    </cfRule>
    <cfRule type="containsText" dxfId="15" priority="5" operator="containsText" text="Cannot">
      <formula>NOT(ISERROR(SEARCH("Cannot",A2)))</formula>
    </cfRule>
    <cfRule type="containsText" dxfId="14" priority="6" operator="containsText" text="Treat">
      <formula>NOT(ISERROR(SEARCH("Treat",A2)))</formula>
    </cfRule>
    <cfRule type="containsText" dxfId="13" priority="7" operator="containsText" text="Admit">
      <formula>NOT(ISERROR(SEARCH("Admit",A2)))</formula>
    </cfRule>
  </conditionalFormatting>
  <conditionalFormatting sqref="B1">
    <cfRule type="containsText" dxfId="12" priority="1" operator="containsText" text="Cannot admit - requires">
      <formula>NOT(ISERROR(SEARCH("Cannot admit - requires",B1)))</formula>
    </cfRule>
  </conditionalFormatting>
  <conditionalFormatting sqref="D2:D252">
    <cfRule type="duplicateValues" dxfId="11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5" x14ac:dyDescent="0.25"/>
  <cols>
    <col min="1" max="1" width="9" bestFit="1" customWidth="1"/>
    <col min="2" max="2" width="26.140625" customWidth="1"/>
    <col min="3" max="3" width="27.7109375" customWidth="1"/>
    <col min="4" max="4" width="30.140625" bestFit="1" customWidth="1"/>
    <col min="5" max="5" width="15.140625" customWidth="1"/>
    <col min="6" max="6" width="17.7109375" customWidth="1"/>
    <col min="7" max="7" width="20" bestFit="1" customWidth="1"/>
    <col min="8" max="8" width="15.28515625" customWidth="1"/>
    <col min="9" max="9" width="16.140625" customWidth="1"/>
    <col min="10" max="10" width="22.28515625" customWidth="1"/>
    <col min="11" max="11" width="18.5703125" bestFit="1" customWidth="1"/>
    <col min="12" max="12" width="14.5703125" customWidth="1"/>
    <col min="13" max="13" width="33.5703125" bestFit="1" customWidth="1"/>
    <col min="14" max="14" width="24.85546875" customWidth="1"/>
    <col min="15" max="15" width="18.85546875" customWidth="1"/>
    <col min="16" max="16" width="29.28515625" customWidth="1"/>
  </cols>
  <sheetData>
    <row r="1" spans="1:16" s="2" customFormat="1" ht="15.75" thickBot="1" x14ac:dyDescent="0.3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2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2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2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2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2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25">
      <c r="D7" t="s">
        <v>1337</v>
      </c>
      <c r="E7" t="s">
        <v>647</v>
      </c>
      <c r="G7" t="s">
        <v>950</v>
      </c>
      <c r="O7" t="s">
        <v>1338</v>
      </c>
    </row>
    <row r="8" spans="1:16" x14ac:dyDescent="0.25">
      <c r="D8" t="s">
        <v>1339</v>
      </c>
      <c r="G8" t="s">
        <v>632</v>
      </c>
    </row>
    <row r="9" spans="1:16" x14ac:dyDescent="0.25">
      <c r="D9" t="s">
        <v>1340</v>
      </c>
      <c r="G9" t="s">
        <v>103</v>
      </c>
    </row>
    <row r="10" spans="1:16" x14ac:dyDescent="0.25">
      <c r="D10" t="s">
        <v>1341</v>
      </c>
      <c r="G10" t="s">
        <v>451</v>
      </c>
    </row>
    <row r="11" spans="1:16" x14ac:dyDescent="0.25">
      <c r="D11" t="s">
        <v>1342</v>
      </c>
      <c r="G11" t="s">
        <v>51</v>
      </c>
    </row>
    <row r="12" spans="1:16" x14ac:dyDescent="0.25">
      <c r="D12" t="s">
        <v>1343</v>
      </c>
      <c r="G12" t="s">
        <v>260</v>
      </c>
    </row>
    <row r="13" spans="1:16" x14ac:dyDescent="0.25">
      <c r="D13" t="s">
        <v>1344</v>
      </c>
      <c r="G13" t="s">
        <v>37</v>
      </c>
      <c r="P13" t="s">
        <v>1336</v>
      </c>
    </row>
    <row r="14" spans="1:16" x14ac:dyDescent="0.25">
      <c r="D14" t="s">
        <v>1345</v>
      </c>
      <c r="G14" t="s">
        <v>115</v>
      </c>
      <c r="P14" t="s">
        <v>1319</v>
      </c>
    </row>
    <row r="15" spans="1:16" x14ac:dyDescent="0.25">
      <c r="D15" t="s">
        <v>1346</v>
      </c>
      <c r="G15" t="s">
        <v>187</v>
      </c>
      <c r="P15" t="s">
        <v>1329</v>
      </c>
    </row>
    <row r="16" spans="1:16" x14ac:dyDescent="0.25">
      <c r="G16" t="s">
        <v>1347</v>
      </c>
      <c r="P16" t="s">
        <v>1336</v>
      </c>
    </row>
    <row r="17" spans="16:16" x14ac:dyDescent="0.25">
      <c r="P17" t="s">
        <v>1319</v>
      </c>
    </row>
    <row r="18" spans="16:16" x14ac:dyDescent="0.25">
      <c r="P18" t="s">
        <v>1329</v>
      </c>
    </row>
    <row r="19" spans="16:16" x14ac:dyDescent="0.25">
      <c r="P19" t="s">
        <v>1336</v>
      </c>
    </row>
    <row r="22" spans="16:16" x14ac:dyDescent="0.25">
      <c r="P22" t="s">
        <v>42</v>
      </c>
    </row>
    <row r="23" spans="16:16" x14ac:dyDescent="0.25">
      <c r="P23" t="s">
        <v>301</v>
      </c>
    </row>
    <row r="25" spans="16:16" x14ac:dyDescent="0.25">
      <c r="P25" t="s">
        <v>1348</v>
      </c>
    </row>
    <row r="26" spans="16:16" x14ac:dyDescent="0.2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502F-12EF-4392-923B-7CDC577C2353}">
  <sheetPr>
    <tabColor theme="7" tint="0.79998168889431442"/>
  </sheetPr>
  <dimension ref="A1:X22"/>
  <sheetViews>
    <sheetView tabSelected="1" workbookViewId="0">
      <selection activeCell="H24" sqref="H24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15.85546875" style="9" bestFit="1" customWidth="1"/>
    <col min="4" max="4" width="30" style="9" bestFit="1" customWidth="1"/>
    <col min="5" max="5" width="15.28515625" style="9" bestFit="1" customWidth="1"/>
    <col min="6" max="6" width="13" style="9" bestFit="1" customWidth="1"/>
    <col min="7" max="7" width="9.5703125" style="9" bestFit="1" customWidth="1"/>
    <col min="8" max="8" width="74.85546875" style="9" bestFit="1" customWidth="1"/>
    <col min="9" max="9" width="23.28515625" style="9" bestFit="1" customWidth="1"/>
    <col min="10" max="10" width="65.7109375" style="9" bestFit="1" customWidth="1"/>
    <col min="11" max="11" width="43" style="9" bestFit="1" customWidth="1"/>
    <col min="12" max="12" width="22.42578125" style="9" bestFit="1" customWidth="1"/>
    <col min="13" max="16384" width="8.7109375" style="9"/>
  </cols>
  <sheetData>
    <row r="1" spans="1:24" s="8" customFormat="1" x14ac:dyDescent="0.3">
      <c r="A1" s="36" t="s">
        <v>0</v>
      </c>
      <c r="B1" s="37" t="s">
        <v>1</v>
      </c>
      <c r="C1" s="38" t="s">
        <v>1358</v>
      </c>
      <c r="D1" s="38" t="s">
        <v>5</v>
      </c>
      <c r="E1" s="38" t="s">
        <v>7</v>
      </c>
      <c r="F1" s="38" t="s">
        <v>8</v>
      </c>
      <c r="G1" s="38" t="s">
        <v>6</v>
      </c>
      <c r="H1" s="38" t="s">
        <v>1361</v>
      </c>
      <c r="I1" s="38" t="s">
        <v>1362</v>
      </c>
      <c r="J1" s="38" t="s">
        <v>1382</v>
      </c>
      <c r="K1" s="38" t="s">
        <v>1359</v>
      </c>
      <c r="L1" s="38" t="s">
        <v>1360</v>
      </c>
    </row>
    <row r="2" spans="1:24" s="8" customFormat="1" x14ac:dyDescent="0.3">
      <c r="A2" s="35" t="s">
        <v>26</v>
      </c>
      <c r="B2" s="34"/>
      <c r="C2" s="30" t="s">
        <v>34</v>
      </c>
      <c r="D2" s="30" t="s">
        <v>1351</v>
      </c>
      <c r="E2" s="39">
        <v>39987</v>
      </c>
      <c r="F2" s="41">
        <v>17</v>
      </c>
      <c r="G2" s="30" t="s">
        <v>29</v>
      </c>
      <c r="H2" s="30" t="s">
        <v>1363</v>
      </c>
      <c r="I2" s="30" t="s">
        <v>1364</v>
      </c>
      <c r="J2" s="43" t="s">
        <v>1378</v>
      </c>
      <c r="K2" s="42" t="s">
        <v>1368</v>
      </c>
      <c r="L2" s="30" t="s">
        <v>34</v>
      </c>
    </row>
    <row r="3" spans="1:24" s="8" customFormat="1" x14ac:dyDescent="0.3">
      <c r="A3" s="35" t="s">
        <v>26</v>
      </c>
      <c r="B3" s="34"/>
      <c r="C3" s="30" t="s">
        <v>34</v>
      </c>
      <c r="D3" s="30" t="s">
        <v>1225</v>
      </c>
      <c r="E3" s="39">
        <v>43401</v>
      </c>
      <c r="F3" s="41">
        <v>8</v>
      </c>
      <c r="G3" s="30" t="s">
        <v>29</v>
      </c>
      <c r="H3" s="30" t="s">
        <v>1372</v>
      </c>
      <c r="I3" s="30" t="s">
        <v>1366</v>
      </c>
      <c r="J3" s="43" t="s">
        <v>1374</v>
      </c>
      <c r="K3" s="42" t="s">
        <v>1368</v>
      </c>
      <c r="L3" s="30" t="s">
        <v>34</v>
      </c>
    </row>
    <row r="4" spans="1:24" s="8" customFormat="1" x14ac:dyDescent="0.3">
      <c r="A4" s="35" t="s">
        <v>26</v>
      </c>
      <c r="B4" s="34"/>
      <c r="C4" s="30" t="s">
        <v>34</v>
      </c>
      <c r="D4" s="30" t="s">
        <v>726</v>
      </c>
      <c r="E4" s="39">
        <v>41950</v>
      </c>
      <c r="F4" s="41">
        <v>12</v>
      </c>
      <c r="G4" s="30" t="s">
        <v>77</v>
      </c>
      <c r="H4" s="30" t="s">
        <v>1370</v>
      </c>
      <c r="I4" s="30" t="s">
        <v>1367</v>
      </c>
      <c r="J4" s="43" t="s">
        <v>1377</v>
      </c>
      <c r="K4" s="42" t="s">
        <v>1368</v>
      </c>
      <c r="L4" s="30" t="s">
        <v>34</v>
      </c>
    </row>
    <row r="5" spans="1:24" s="8" customFormat="1" x14ac:dyDescent="0.3">
      <c r="A5" s="35" t="s">
        <v>26</v>
      </c>
      <c r="B5" s="34"/>
      <c r="C5" s="30" t="s">
        <v>34</v>
      </c>
      <c r="D5" s="30" t="s">
        <v>396</v>
      </c>
      <c r="E5" s="39">
        <v>44664</v>
      </c>
      <c r="F5" s="41">
        <v>4</v>
      </c>
      <c r="G5" s="30" t="s">
        <v>77</v>
      </c>
      <c r="H5" s="30" t="s">
        <v>1371</v>
      </c>
      <c r="I5" s="30" t="s">
        <v>1366</v>
      </c>
      <c r="J5" s="43" t="s">
        <v>1376</v>
      </c>
      <c r="K5" s="42" t="s">
        <v>1368</v>
      </c>
      <c r="L5" s="30" t="s">
        <v>34</v>
      </c>
    </row>
    <row r="6" spans="1:24" s="8" customFormat="1" x14ac:dyDescent="0.3">
      <c r="A6" s="35" t="s">
        <v>26</v>
      </c>
      <c r="B6" s="34"/>
      <c r="C6" s="30" t="s">
        <v>34</v>
      </c>
      <c r="D6" s="30" t="s">
        <v>542</v>
      </c>
      <c r="E6" s="39">
        <v>40191</v>
      </c>
      <c r="F6" s="41">
        <v>16</v>
      </c>
      <c r="G6" s="30" t="s">
        <v>77</v>
      </c>
      <c r="H6" s="30" t="s">
        <v>1380</v>
      </c>
      <c r="I6" s="30" t="s">
        <v>1369</v>
      </c>
      <c r="J6" s="43" t="s">
        <v>1373</v>
      </c>
      <c r="K6" s="42" t="s">
        <v>1368</v>
      </c>
      <c r="L6" s="30" t="s">
        <v>34</v>
      </c>
    </row>
    <row r="7" spans="1:24" s="8" customFormat="1" x14ac:dyDescent="0.3">
      <c r="A7" s="35" t="s">
        <v>26</v>
      </c>
      <c r="B7" s="34"/>
      <c r="C7" s="30" t="s">
        <v>34</v>
      </c>
      <c r="D7" s="30" t="s">
        <v>952</v>
      </c>
      <c r="E7" s="39">
        <v>40515</v>
      </c>
      <c r="F7" s="41">
        <v>16</v>
      </c>
      <c r="G7" s="30" t="s">
        <v>77</v>
      </c>
      <c r="H7" s="30" t="s">
        <v>34</v>
      </c>
      <c r="I7" s="30" t="s">
        <v>34</v>
      </c>
      <c r="J7" s="43" t="s">
        <v>1379</v>
      </c>
      <c r="K7" s="42" t="s">
        <v>1368</v>
      </c>
      <c r="L7" s="30" t="s">
        <v>34</v>
      </c>
    </row>
    <row r="8" spans="1:24" s="8" customFormat="1" x14ac:dyDescent="0.3">
      <c r="A8" s="35" t="s">
        <v>26</v>
      </c>
      <c r="B8" s="34"/>
      <c r="C8" s="30" t="s">
        <v>34</v>
      </c>
      <c r="D8" s="30" t="s">
        <v>1350</v>
      </c>
      <c r="E8" s="39">
        <v>42311</v>
      </c>
      <c r="F8" s="41">
        <v>11</v>
      </c>
      <c r="G8" s="30" t="s">
        <v>29</v>
      </c>
      <c r="H8" s="30" t="s">
        <v>1381</v>
      </c>
      <c r="I8" s="30" t="s">
        <v>1365</v>
      </c>
      <c r="J8" s="43" t="s">
        <v>1375</v>
      </c>
      <c r="K8" s="42" t="s">
        <v>1368</v>
      </c>
      <c r="L8" s="30" t="s">
        <v>34</v>
      </c>
    </row>
    <row r="9" spans="1:24" x14ac:dyDescent="0.3">
      <c r="A9" s="31">
        <f>COUNTIF(A2:A8,"Admit")</f>
        <v>0</v>
      </c>
      <c r="B9" s="40" t="s">
        <v>1352</v>
      </c>
    </row>
    <row r="10" spans="1:24" x14ac:dyDescent="0.3">
      <c r="A10" s="32">
        <f>COUNTIF(A2:A8,"Cannot admit [no BEDS]")</f>
        <v>0</v>
      </c>
      <c r="B10" s="40" t="s">
        <v>1353</v>
      </c>
    </row>
    <row r="11" spans="1:24" ht="19.5" thickBot="1" x14ac:dyDescent="0.35">
      <c r="A11" s="33">
        <f>COUNTIF(A2:A8,"Cannot admit [RESOURCE issue]")</f>
        <v>0</v>
      </c>
      <c r="B11" s="40" t="s">
        <v>1354</v>
      </c>
    </row>
    <row r="12" spans="1:24" x14ac:dyDescent="0.3">
      <c r="U12" s="13"/>
      <c r="V12" s="13"/>
      <c r="W12" s="13"/>
      <c r="X12" s="13"/>
    </row>
    <row r="13" spans="1:24" x14ac:dyDescent="0.3">
      <c r="U13" s="13"/>
      <c r="V13" s="13"/>
      <c r="W13" s="13"/>
      <c r="X13" s="13"/>
    </row>
    <row r="14" spans="1:24" x14ac:dyDescent="0.3">
      <c r="U14" s="13"/>
      <c r="V14" s="13"/>
      <c r="W14" s="13"/>
      <c r="X14" s="13"/>
    </row>
    <row r="15" spans="1:24" s="23" customFormat="1" x14ac:dyDescent="0.3">
      <c r="A15" s="22"/>
      <c r="B15" s="13"/>
      <c r="C15" s="13"/>
      <c r="D15" s="13"/>
      <c r="E15" s="14"/>
      <c r="F15" s="14"/>
      <c r="G15" s="9"/>
      <c r="H15" s="13"/>
      <c r="I15" s="13"/>
      <c r="J15" s="13"/>
      <c r="K15" s="13"/>
      <c r="L15" s="13"/>
      <c r="M15" s="15"/>
      <c r="N15" s="13"/>
      <c r="O15" s="14"/>
      <c r="P15" s="13"/>
      <c r="Q15" s="14"/>
      <c r="U15" s="13"/>
      <c r="V15" s="13"/>
      <c r="W15" s="13"/>
      <c r="X15" s="13"/>
    </row>
    <row r="16" spans="1:24" s="23" customFormat="1" x14ac:dyDescent="0.3">
      <c r="A16" s="22"/>
      <c r="B16" s="13"/>
      <c r="C16" s="13"/>
      <c r="D16" s="13"/>
      <c r="E16" s="14"/>
      <c r="F16" s="14"/>
      <c r="G16" s="9"/>
      <c r="H16" s="13"/>
      <c r="I16" s="13"/>
      <c r="J16" s="13"/>
      <c r="K16" s="13"/>
      <c r="L16" s="13"/>
      <c r="M16" s="15"/>
      <c r="N16" s="13"/>
      <c r="O16" s="14"/>
      <c r="P16" s="13"/>
      <c r="Q16" s="14"/>
      <c r="U16" s="13"/>
      <c r="V16" s="13"/>
      <c r="W16" s="13"/>
      <c r="X16" s="13"/>
    </row>
    <row r="17" spans="1:24" s="23" customFormat="1" x14ac:dyDescent="0.3">
      <c r="A17" s="22"/>
      <c r="B17" s="13"/>
      <c r="C17" s="13"/>
      <c r="D17" s="13"/>
      <c r="E17" s="14"/>
      <c r="F17" s="14"/>
      <c r="G17" s="9"/>
      <c r="H17" s="13"/>
      <c r="I17" s="13"/>
      <c r="J17" s="13"/>
      <c r="K17" s="13"/>
      <c r="L17" s="13"/>
      <c r="M17" s="15"/>
      <c r="N17" s="13"/>
      <c r="O17" s="14"/>
      <c r="P17" s="13"/>
      <c r="Q17" s="14"/>
      <c r="U17" s="13"/>
      <c r="V17" s="13"/>
      <c r="W17" s="13"/>
      <c r="X17" s="13"/>
    </row>
    <row r="18" spans="1:24" s="23" customFormat="1" x14ac:dyDescent="0.3">
      <c r="A18" s="22"/>
      <c r="B18" s="13"/>
      <c r="C18" s="13"/>
      <c r="D18" s="13"/>
      <c r="E18" s="14"/>
      <c r="F18" s="14"/>
      <c r="G18" s="9"/>
      <c r="H18" s="13"/>
      <c r="I18" s="13"/>
      <c r="J18" s="13"/>
      <c r="K18" s="13"/>
      <c r="L18" s="13"/>
      <c r="M18" s="15"/>
      <c r="N18" s="13"/>
      <c r="O18" s="14"/>
      <c r="P18" s="13"/>
      <c r="Q18" s="14"/>
      <c r="U18" s="13"/>
      <c r="V18" s="13"/>
      <c r="W18" s="13"/>
      <c r="X18" s="13"/>
    </row>
    <row r="19" spans="1:24" s="23" customFormat="1" x14ac:dyDescent="0.3">
      <c r="A19" s="22"/>
      <c r="B19" s="13"/>
      <c r="C19" s="13"/>
      <c r="D19" s="13"/>
      <c r="E19" s="14"/>
      <c r="F19" s="14"/>
      <c r="G19" s="9"/>
      <c r="H19" s="13"/>
      <c r="I19" s="13"/>
      <c r="J19" s="13"/>
      <c r="K19" s="13"/>
      <c r="L19" s="13"/>
      <c r="M19" s="15"/>
      <c r="N19" s="13"/>
      <c r="O19" s="14"/>
      <c r="P19" s="13"/>
      <c r="Q19" s="14"/>
      <c r="U19" s="13"/>
      <c r="V19" s="13"/>
      <c r="W19" s="13"/>
      <c r="X19" s="13"/>
    </row>
    <row r="20" spans="1:24" s="23" customFormat="1" x14ac:dyDescent="0.3">
      <c r="A20" s="22"/>
      <c r="B20" s="13"/>
      <c r="C20" s="13"/>
      <c r="D20" s="13"/>
      <c r="E20" s="14"/>
      <c r="F20" s="14"/>
      <c r="G20" s="9"/>
      <c r="H20" s="13"/>
      <c r="I20" s="13"/>
      <c r="J20" s="13"/>
      <c r="K20" s="13"/>
      <c r="L20" s="13"/>
      <c r="M20" s="15"/>
      <c r="N20" s="13"/>
      <c r="O20" s="14"/>
      <c r="P20" s="13"/>
      <c r="Q20" s="14"/>
      <c r="U20" s="13"/>
      <c r="V20" s="13"/>
      <c r="W20" s="13"/>
      <c r="X20" s="13"/>
    </row>
    <row r="21" spans="1:24" s="23" customFormat="1" x14ac:dyDescent="0.3">
      <c r="A21" s="22"/>
      <c r="B21" s="13"/>
      <c r="C21" s="13"/>
      <c r="D21" s="13"/>
      <c r="E21" s="14"/>
      <c r="F21" s="14"/>
      <c r="G21" s="9"/>
      <c r="H21" s="13"/>
      <c r="I21" s="13"/>
      <c r="J21" s="13"/>
      <c r="K21" s="13"/>
      <c r="L21" s="13"/>
      <c r="M21" s="15"/>
      <c r="N21" s="13"/>
      <c r="O21" s="14"/>
      <c r="P21" s="13"/>
      <c r="Q21" s="14"/>
      <c r="U21" s="13"/>
      <c r="V21" s="13"/>
      <c r="W21" s="13"/>
      <c r="X21" s="13"/>
    </row>
    <row r="22" spans="1:24" x14ac:dyDescent="0.3">
      <c r="U22" s="13"/>
      <c r="V22" s="13"/>
      <c r="W22" s="13"/>
      <c r="X22" s="13"/>
    </row>
  </sheetData>
  <sortState xmlns:xlrd2="http://schemas.microsoft.com/office/spreadsheetml/2017/richdata2" ref="A2:L22">
    <sortCondition ref="L2:L22"/>
  </sortState>
  <conditionalFormatting sqref="A2:A8">
    <cfRule type="containsText" dxfId="10" priority="9" operator="containsText" text="Will">
      <formula>NOT(ISERROR(SEARCH("Will",A2)))</formula>
    </cfRule>
    <cfRule type="containsText" dxfId="9" priority="10" operator="containsText" text="Cannot">
      <formula>NOT(ISERROR(SEARCH("Cannot",A2)))</formula>
    </cfRule>
    <cfRule type="containsText" dxfId="8" priority="11" operator="containsText" text="Treat">
      <formula>NOT(ISERROR(SEARCH("Treat",A2)))</formula>
    </cfRule>
    <cfRule type="containsText" dxfId="7" priority="12" operator="containsText" text="Admit">
      <formula>NOT(ISERROR(SEARCH("Admit",A2)))</formula>
    </cfRule>
  </conditionalFormatting>
  <conditionalFormatting sqref="A2:A14">
    <cfRule type="containsText" dxfId="6" priority="13" operator="containsText" text="Cannot admit - requires">
      <formula>NOT(ISERROR(SEARCH("Cannot admit - requires",A2)))</formula>
    </cfRule>
  </conditionalFormatting>
  <conditionalFormatting sqref="A15:A21">
    <cfRule type="containsText" dxfId="5" priority="2" operator="containsText" text="Will">
      <formula>NOT(ISERROR(SEARCH("Will",A15)))</formula>
    </cfRule>
    <cfRule type="containsText" dxfId="4" priority="3" operator="containsText" text="Cannot">
      <formula>NOT(ISERROR(SEARCH("Cannot",A15)))</formula>
    </cfRule>
    <cfRule type="containsText" dxfId="3" priority="4" operator="containsText" text="Treat">
      <formula>NOT(ISERROR(SEARCH("Treat",A15)))</formula>
    </cfRule>
    <cfRule type="containsText" dxfId="2" priority="5" operator="containsText" text="Admit">
      <formula>NOT(ISERROR(SEARCH("Admit",A15)))</formula>
    </cfRule>
  </conditionalFormatting>
  <conditionalFormatting sqref="A15:A1048576">
    <cfRule type="containsText" dxfId="1" priority="6" operator="containsText" text="Cannot admit - requires">
      <formula>NOT(ISERROR(SEARCH("Cannot admit - requires",A15)))</formula>
    </cfRule>
  </conditionalFormatting>
  <conditionalFormatting sqref="C1:L1">
    <cfRule type="containsText" dxfId="0" priority="1" operator="containsText" text="Cannot admit - requires">
      <formula>NOT(ISERROR(SEARCH("Cannot admit - requires",C1)))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91AE046E-1136-4FE0-83B2-BB14F1FD5F42}">
          <x14:formula1>
            <xm:f>Admin!$A$2:$A$4</xm:f>
          </x14:formula1>
          <xm:sqref>A2:A8 A15:A21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I23" sqref="I23"/>
    </sheetView>
  </sheetViews>
  <sheetFormatPr defaultRowHeight="15" x14ac:dyDescent="0.25"/>
  <cols>
    <col min="1" max="1" width="37.85546875" bestFit="1" customWidth="1"/>
  </cols>
  <sheetData>
    <row r="1" spans="1:1" x14ac:dyDescent="0.25">
      <c r="A1" s="1" t="s">
        <v>1355</v>
      </c>
    </row>
    <row r="2" spans="1:1" x14ac:dyDescent="0.25">
      <c r="A2" t="s">
        <v>1352</v>
      </c>
    </row>
    <row r="3" spans="1:1" x14ac:dyDescent="0.25">
      <c r="A3" t="s">
        <v>1356</v>
      </c>
    </row>
    <row r="4" spans="1:1" x14ac:dyDescent="0.25">
      <c r="A4" t="s">
        <v>1357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273c9790-c26e-4085-a426-e222126185c9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545d718-82b6-4e42-af4c-2c9885afdca4"/>
  </ds:schemaRefs>
</ds:datastoreItem>
</file>

<file path=customXml/itemProps3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 - Acute</vt:lpstr>
      <vt:lpstr>Drop Down Lists</vt:lpstr>
      <vt:lpstr>Bradley (7)</vt:lpstr>
      <vt:lpstr>Admin</vt:lpstr>
      <vt:lpstr>'Bradley (7)'!ADLs</vt:lpstr>
      <vt:lpstr>ADLs</vt:lpstr>
      <vt:lpstr>'Bradley (7)'!Diet</vt:lpstr>
      <vt:lpstr>Diet</vt:lpstr>
      <vt:lpstr>'Bradley (7)'!www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2026-05-18T13:14:29Z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